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autoCompressPictures="0" defaultThemeVersion="124226"/>
  <bookViews>
    <workbookView xWindow="0" yWindow="0" windowWidth="20730" windowHeight="11760" tabRatio="500"/>
  </bookViews>
  <sheets>
    <sheet name="March-23" sheetId="1" r:id="rId1"/>
    <sheet name="April-23" sheetId="2" r:id="rId2"/>
    <sheet name="OverAll" sheetId="3" r:id="rId3"/>
    <sheet name="Comp Dept" sheetId="4" r:id="rId4"/>
  </sheets>
  <calcPr calcId="144525"/>
</workbook>
</file>

<file path=xl/calcChain.xml><?xml version="1.0" encoding="utf-8"?>
<calcChain xmlns="http://schemas.openxmlformats.org/spreadsheetml/2006/main">
  <c r="E37" i="2" l="1"/>
  <c r="E38" i="2"/>
  <c r="E39" i="2"/>
  <c r="E40" i="2"/>
  <c r="E41" i="2"/>
  <c r="E42" i="2"/>
  <c r="E36" i="2"/>
  <c r="G8" i="3"/>
  <c r="H8" i="3"/>
  <c r="I8" i="3"/>
  <c r="J8" i="3"/>
  <c r="K8" i="3"/>
  <c r="L8" i="3"/>
  <c r="G9" i="3"/>
  <c r="H9" i="3"/>
  <c r="I9" i="3"/>
  <c r="J9" i="3"/>
  <c r="K9" i="3"/>
  <c r="L9" i="3"/>
  <c r="G10" i="3"/>
  <c r="H10" i="3"/>
  <c r="I10" i="3"/>
  <c r="J10" i="3"/>
  <c r="K10" i="3"/>
  <c r="L10" i="3"/>
  <c r="G11" i="3"/>
  <c r="H11" i="3"/>
  <c r="I11" i="3"/>
  <c r="J11" i="3"/>
  <c r="K11" i="3"/>
  <c r="L11" i="3"/>
  <c r="G12" i="3"/>
  <c r="H12" i="3"/>
  <c r="I12" i="3"/>
  <c r="J12" i="3"/>
  <c r="K12" i="3"/>
  <c r="L12" i="3"/>
  <c r="G13" i="3"/>
  <c r="H13" i="3"/>
  <c r="I13" i="3"/>
  <c r="J13" i="3"/>
  <c r="K13" i="3"/>
  <c r="L13" i="3"/>
  <c r="G7" i="3"/>
  <c r="H8" i="4" s="1"/>
  <c r="H9" i="4" s="1"/>
  <c r="H7" i="3"/>
  <c r="I8" i="4" s="1"/>
  <c r="I9" i="4" s="1"/>
  <c r="I7" i="3"/>
  <c r="J8" i="4" s="1"/>
  <c r="J9" i="4" s="1"/>
  <c r="J7" i="3"/>
  <c r="K8" i="4" s="1"/>
  <c r="K9" i="4" s="1"/>
  <c r="K7" i="3"/>
  <c r="L8" i="4" s="1"/>
  <c r="L9" i="4" s="1"/>
  <c r="L7" i="3"/>
  <c r="M8" i="4" s="1"/>
  <c r="M9" i="4" s="1"/>
  <c r="E17" i="1"/>
  <c r="E18" i="1"/>
  <c r="E19" i="1"/>
  <c r="E20" i="1"/>
  <c r="E23" i="1" s="1"/>
  <c r="E21" i="1"/>
  <c r="E22" i="1"/>
  <c r="E16" i="1"/>
  <c r="K23" i="1"/>
  <c r="J23" i="1"/>
  <c r="I23" i="1"/>
  <c r="H23" i="1"/>
  <c r="G23" i="1"/>
  <c r="F23" i="1"/>
  <c r="G43" i="2"/>
  <c r="H43" i="2"/>
  <c r="I43" i="2"/>
  <c r="J43" i="2"/>
  <c r="K43" i="2"/>
  <c r="F43" i="2"/>
  <c r="K14" i="3" l="1"/>
  <c r="F12" i="3"/>
  <c r="F8" i="3"/>
  <c r="E43" i="2"/>
  <c r="F7" i="3"/>
  <c r="G8" i="4" s="1"/>
  <c r="G9" i="4" s="1"/>
  <c r="F10" i="3"/>
  <c r="F13" i="3"/>
  <c r="F9" i="3"/>
  <c r="J14" i="3"/>
  <c r="F11" i="3"/>
  <c r="G14" i="3"/>
  <c r="I14" i="3"/>
  <c r="L14" i="3"/>
  <c r="H14" i="3"/>
  <c r="F14" i="3" l="1"/>
</calcChain>
</file>

<file path=xl/sharedStrings.xml><?xml version="1.0" encoding="utf-8"?>
<sst xmlns="http://schemas.openxmlformats.org/spreadsheetml/2006/main" count="634" uniqueCount="169">
  <si>
    <t>S.no</t>
  </si>
  <si>
    <t>Course Id</t>
  </si>
  <si>
    <t>Course Name</t>
  </si>
  <si>
    <t>Name</t>
  </si>
  <si>
    <t>Email Id</t>
  </si>
  <si>
    <t>Role</t>
  </si>
  <si>
    <t>Department</t>
  </si>
  <si>
    <t>Present/Absent</t>
  </si>
  <si>
    <t>Score From Assignment</t>
  </si>
  <si>
    <t>Unproctored programming exam score out of 25</t>
  </si>
  <si>
    <t>Exam Score</t>
  </si>
  <si>
    <t>Final Score</t>
  </si>
  <si>
    <t>Certificate Type</t>
  </si>
  <si>
    <t>FDP Eligible</t>
  </si>
  <si>
    <t>Topper</t>
  </si>
  <si>
    <t>Exam Date</t>
  </si>
  <si>
    <t>Timeline</t>
  </si>
  <si>
    <t>noc23-cs21</t>
  </si>
  <si>
    <t>Python for Data Science</t>
  </si>
  <si>
    <t>Kunal Uike</t>
  </si>
  <si>
    <t>kunaluike2001@gmail.com</t>
  </si>
  <si>
    <t>student</t>
  </si>
  <si>
    <t>computer_science_and_engineering</t>
  </si>
  <si>
    <t>Present</t>
  </si>
  <si>
    <t>NA</t>
  </si>
  <si>
    <t>Successfully completed</t>
  </si>
  <si>
    <t>No</t>
  </si>
  <si>
    <t/>
  </si>
  <si>
    <t>2023-03-25</t>
  </si>
  <si>
    <t>Jan-Mar 2023</t>
  </si>
  <si>
    <t>Parshuram Kumar</t>
  </si>
  <si>
    <t>parshuramkumar.sit.comp@gmail.com</t>
  </si>
  <si>
    <t>Absent</t>
  </si>
  <si>
    <t>No Certificate</t>
  </si>
  <si>
    <t>noc23-cs15</t>
  </si>
  <si>
    <t>Programming, Data Structures And Algorithms Using Python</t>
  </si>
  <si>
    <t>Prathmesh Sanjay Ugale</t>
  </si>
  <si>
    <t>prathm.ugale@gmail.com</t>
  </si>
  <si>
    <t>Rajeshwari Dhavale</t>
  </si>
  <si>
    <t>rajeshwaridhawale3@gmail.com</t>
  </si>
  <si>
    <t>noc23-cs41</t>
  </si>
  <si>
    <t>Data Base Management System</t>
  </si>
  <si>
    <t>Vinay Shridhar Chilveri</t>
  </si>
  <si>
    <t>vinaychilveri2002@gmail.com</t>
  </si>
  <si>
    <t>Akshay Kalidas Pawar</t>
  </si>
  <si>
    <t>akshaypawar82001@gmail.com</t>
  </si>
  <si>
    <t>Anushka Sanjay Raut</t>
  </si>
  <si>
    <t>jeonanushka@gmail.com</t>
  </si>
  <si>
    <t>noc23-cs17</t>
  </si>
  <si>
    <t>Data Science for Engineers</t>
  </si>
  <si>
    <t>YADAV ALOK HARISHCHANDRA</t>
  </si>
  <si>
    <t>yadavalok781@gmail.com</t>
  </si>
  <si>
    <t>2023-03-26</t>
  </si>
  <si>
    <t>Shrikant Balkrushna Sarode</t>
  </si>
  <si>
    <t>srikantsarode786@gmail.com</t>
  </si>
  <si>
    <t>noc23-cs47</t>
  </si>
  <si>
    <t>Blockchain and its Applications</t>
  </si>
  <si>
    <t>Vinayak Jalan</t>
  </si>
  <si>
    <t>vinayakjalan.stu@gmail.com</t>
  </si>
  <si>
    <t>Elite</t>
  </si>
  <si>
    <t>2023-04-29</t>
  </si>
  <si>
    <t>Jan-Apr 2023</t>
  </si>
  <si>
    <t>noc23-cy26</t>
  </si>
  <si>
    <t>Co-Ordination Chemistry (Chemistry Of Transition Elements)</t>
  </si>
  <si>
    <t>RAJENDRA NIVRITTI KAMBLE</t>
  </si>
  <si>
    <t>rajendrakamble.1581@gmail.com</t>
  </si>
  <si>
    <t>faculty</t>
  </si>
  <si>
    <t>chemistry</t>
  </si>
  <si>
    <t>Yes</t>
  </si>
  <si>
    <t>noc23-ee54</t>
  </si>
  <si>
    <t>Network Analysis</t>
  </si>
  <si>
    <t>Sachin Devidas Datey</t>
  </si>
  <si>
    <t>sachin.datey@gmail.com</t>
  </si>
  <si>
    <t>electrical_engineering</t>
  </si>
  <si>
    <t>2023-04-30</t>
  </si>
  <si>
    <t>noc23-me41</t>
  </si>
  <si>
    <t>Machinery Fault Diagnosis And Signal Processing</t>
  </si>
  <si>
    <t>PANDIT SANKET GANGADHAR</t>
  </si>
  <si>
    <t>sanketgp1@gmail.com</t>
  </si>
  <si>
    <t>mechanical_engineering</t>
  </si>
  <si>
    <t>noc23-cs56</t>
  </si>
  <si>
    <t>Deep Learning</t>
  </si>
  <si>
    <t>noc23-cs42</t>
  </si>
  <si>
    <t>Cloud Computing</t>
  </si>
  <si>
    <t>Aniket Yashvant Sandbhor</t>
  </si>
  <si>
    <t>aniketsandbhor2018@gmail.com</t>
  </si>
  <si>
    <t>noc23-cs49</t>
  </si>
  <si>
    <t>Programming In Java</t>
  </si>
  <si>
    <t>Ankur Raj Singh</t>
  </si>
  <si>
    <t>ankurraj667@gmail.com</t>
  </si>
  <si>
    <t>2023-04-28</t>
  </si>
  <si>
    <t>noc23-hs27</t>
  </si>
  <si>
    <t>German - I</t>
  </si>
  <si>
    <t>Aum Shankar Javalgikar</t>
  </si>
  <si>
    <t>aumjavalgikar@gmail.com</t>
  </si>
  <si>
    <t>Elite+gold</t>
  </si>
  <si>
    <t>Topper of 2% in this course</t>
  </si>
  <si>
    <t>noc23-ee38</t>
  </si>
  <si>
    <t>Design of Power Electronic Converters</t>
  </si>
  <si>
    <t>Pratik Satish Patil</t>
  </si>
  <si>
    <t>pratikpatil.sit.elect@gmail.com</t>
  </si>
  <si>
    <t>noc23-ag06</t>
  </si>
  <si>
    <t>Traction Engineering</t>
  </si>
  <si>
    <t>Yogesh Anant Kolte</t>
  </si>
  <si>
    <t>kolteyogesh123@gmail.com</t>
  </si>
  <si>
    <t>noc23-hs37</t>
  </si>
  <si>
    <t>Human Behaviour</t>
  </si>
  <si>
    <t>noc23-ee52</t>
  </si>
  <si>
    <t>Power System Engineering</t>
  </si>
  <si>
    <t>Vaibhav Prakash Mule</t>
  </si>
  <si>
    <t>vaibhavmule93@gmail.com</t>
  </si>
  <si>
    <t>noc23-ee46</t>
  </si>
  <si>
    <t>Evolution Of Air Interface Towards 5G</t>
  </si>
  <si>
    <t>Yash Nandkishor Satpute</t>
  </si>
  <si>
    <t>www.yashsatpute007@gmail.com</t>
  </si>
  <si>
    <t>Aniket Bibhishan Waikar</t>
  </si>
  <si>
    <t>aniketwaikar22@gmail.com</t>
  </si>
  <si>
    <t>Niranjan Gajanan Patil</t>
  </si>
  <si>
    <t>patilniranjan513@gmail.com</t>
  </si>
  <si>
    <t>noc23-ee60</t>
  </si>
  <si>
    <t>Smart Grid: Basics to Advanced Technologies</t>
  </si>
  <si>
    <t>Ajay Balasaheb Desai</t>
  </si>
  <si>
    <t>ajaydesai7249@gmail.com</t>
  </si>
  <si>
    <t>noc23-me67</t>
  </si>
  <si>
    <t>Robotics: Basics and Selected Advanced Concepts</t>
  </si>
  <si>
    <t>YOGINI MAYUR RAUT</t>
  </si>
  <si>
    <t>yogini.raut.sit@sinhgad.edu</t>
  </si>
  <si>
    <t>Daljeet Singh</t>
  </si>
  <si>
    <t>daljeetsinghbundile@gmail.com</t>
  </si>
  <si>
    <t>noc23-cs44</t>
  </si>
  <si>
    <t>Ethical Hacking</t>
  </si>
  <si>
    <t>noc23-ee58</t>
  </si>
  <si>
    <t>Facts Devices</t>
  </si>
  <si>
    <t>karan balasaheb sukre</t>
  </si>
  <si>
    <t>sukrekaran91@gmail.com</t>
  </si>
  <si>
    <t>noc23-ge01</t>
  </si>
  <si>
    <t>NBA Accreditation and Teaching and learning in Engineering (NATE)</t>
  </si>
  <si>
    <t>Sarika Vijaykumar Tade</t>
  </si>
  <si>
    <t>svt.sit@sinhgad.edu</t>
  </si>
  <si>
    <t>Monu Ranjan</t>
  </si>
  <si>
    <t>monuranjan913@gmail.com</t>
  </si>
  <si>
    <t>noc23-cs18</t>
  </si>
  <si>
    <t>Introduction to Machine Learning</t>
  </si>
  <si>
    <t>Mrunal Pawshe</t>
  </si>
  <si>
    <t>mrunalpawshe4188@gmail.com</t>
  </si>
  <si>
    <t>noc23-hs30</t>
  </si>
  <si>
    <t>Enhancing Soft Skills and Personality</t>
  </si>
  <si>
    <t>noc23-ee47</t>
  </si>
  <si>
    <t>Microprocessors And Microcontrollers</t>
  </si>
  <si>
    <t>SAGAR NAMDEV DATKHILE</t>
  </si>
  <si>
    <t>sagardatkhile@gmail.com</t>
  </si>
  <si>
    <t>noc23-ee16</t>
  </si>
  <si>
    <t>Control engineering</t>
  </si>
  <si>
    <t>Arjun Vitthalrao Tamhane</t>
  </si>
  <si>
    <t>avtamhane2006@gmail.com</t>
  </si>
  <si>
    <t>pallavi Marotrao Wararkar</t>
  </si>
  <si>
    <t>wararkar.pallavi@gmail.com</t>
  </si>
  <si>
    <t>Registration</t>
  </si>
  <si>
    <t>Elite+Silver</t>
  </si>
  <si>
    <t>electronics_and_communication_engineering</t>
  </si>
  <si>
    <t>information_technology</t>
  </si>
  <si>
    <t>general_medicine</t>
  </si>
  <si>
    <t>Total certifications</t>
  </si>
  <si>
    <t xml:space="preserve">Topper Details </t>
  </si>
  <si>
    <t xml:space="preserve">Faculty registered </t>
  </si>
  <si>
    <t>Dept</t>
  </si>
  <si>
    <t>Status</t>
  </si>
  <si>
    <t>Subject</t>
  </si>
  <si>
    <t xml:space="preserve">NPTEL Exam result . Date March-April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</si>
</sst>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Calibri"/>
    </font>
    <font>
      <b/>
      <sz val="11"/>
      <name val="Calibri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 applyFont="1" applyFill="1" applyBorder="1"/>
    <xf numFmtId="0" fontId="1" fillId="0" borderId="0" xfId="0" applyFont="1" applyFill="1" applyBorder="1"/>
    <xf numFmtId="0" fontId="0" fillId="0" borderId="1" xfId="0" applyFont="1" applyFill="1" applyBorder="1"/>
    <xf numFmtId="0" fontId="0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6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3" borderId="0" xfId="0" applyFont="1" applyFill="1" applyBorder="1"/>
    <xf numFmtId="0" fontId="1" fillId="2" borderId="0" xfId="0" applyFont="1" applyFill="1" applyBorder="1"/>
    <xf numFmtId="0" fontId="0" fillId="2" borderId="0" xfId="0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tabSelected="1" topLeftCell="C1" workbookViewId="0">
      <selection activeCell="N20" sqref="N20"/>
    </sheetView>
  </sheetViews>
  <sheetFormatPr defaultRowHeight="15"/>
  <cols>
    <col min="1" max="1" width="5" customWidth="1"/>
    <col min="2" max="2" width="18" customWidth="1"/>
    <col min="3" max="3" width="10" customWidth="1"/>
    <col min="4" max="4" width="56" customWidth="1"/>
    <col min="5" max="5" width="12.28515625" customWidth="1"/>
    <col min="6" max="6" width="6.140625" customWidth="1"/>
    <col min="7" max="7" width="10" customWidth="1"/>
    <col min="8" max="8" width="11.85546875" customWidth="1"/>
    <col min="9" max="9" width="7" customWidth="1"/>
    <col min="10" max="10" width="10.28515625" customWidth="1"/>
    <col min="11" max="11" width="10.5703125" customWidth="1"/>
    <col min="12" max="12" width="7.7109375" customWidth="1"/>
    <col min="13" max="13" width="14" customWidth="1"/>
    <col min="14" max="14" width="21" customWidth="1"/>
    <col min="15" max="15" width="11.140625" customWidth="1"/>
    <col min="16" max="16" width="10" customWidth="1"/>
    <col min="17" max="17" width="11" customWidth="1"/>
    <col min="18" max="18" width="22" customWidth="1"/>
    <col min="19" max="19" width="12" customWidth="1"/>
    <col min="20" max="20" width="6" customWidth="1"/>
    <col min="21" max="21" width="10" customWidth="1"/>
    <col min="22" max="22" width="12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>
        <v>1</v>
      </c>
      <c r="B2" t="s">
        <v>17</v>
      </c>
      <c r="C2" t="s">
        <v>18</v>
      </c>
      <c r="D2" t="s">
        <v>19</v>
      </c>
      <c r="E2" t="s">
        <v>20</v>
      </c>
      <c r="F2" t="s">
        <v>21</v>
      </c>
      <c r="G2" t="s">
        <v>25</v>
      </c>
      <c r="H2" t="s">
        <v>22</v>
      </c>
      <c r="I2" t="s">
        <v>23</v>
      </c>
      <c r="J2">
        <v>10.25</v>
      </c>
      <c r="K2" t="s">
        <v>24</v>
      </c>
      <c r="L2">
        <v>32.25</v>
      </c>
      <c r="M2">
        <v>43</v>
      </c>
      <c r="N2" t="s">
        <v>26</v>
      </c>
      <c r="O2" t="s">
        <v>27</v>
      </c>
      <c r="P2" t="s">
        <v>28</v>
      </c>
      <c r="Q2" t="s">
        <v>29</v>
      </c>
    </row>
    <row r="3" spans="1:17">
      <c r="A3">
        <v>2</v>
      </c>
      <c r="B3" t="s">
        <v>17</v>
      </c>
      <c r="C3" t="s">
        <v>18</v>
      </c>
      <c r="D3" t="s">
        <v>30</v>
      </c>
      <c r="E3" t="s">
        <v>31</v>
      </c>
      <c r="F3" t="s">
        <v>21</v>
      </c>
      <c r="G3" t="s">
        <v>33</v>
      </c>
      <c r="H3" t="s">
        <v>22</v>
      </c>
      <c r="I3" t="s">
        <v>32</v>
      </c>
      <c r="J3" t="s">
        <v>27</v>
      </c>
      <c r="K3" t="s">
        <v>24</v>
      </c>
      <c r="L3" t="s">
        <v>27</v>
      </c>
      <c r="M3" t="s">
        <v>27</v>
      </c>
      <c r="N3" t="s">
        <v>26</v>
      </c>
      <c r="O3" t="s">
        <v>27</v>
      </c>
      <c r="P3" t="s">
        <v>28</v>
      </c>
      <c r="Q3" t="s">
        <v>29</v>
      </c>
    </row>
    <row r="4" spans="1:17">
      <c r="A4">
        <v>3</v>
      </c>
      <c r="B4" t="s">
        <v>34</v>
      </c>
      <c r="C4" t="s">
        <v>35</v>
      </c>
      <c r="D4" t="s">
        <v>36</v>
      </c>
      <c r="E4" t="s">
        <v>37</v>
      </c>
      <c r="F4" t="s">
        <v>21</v>
      </c>
      <c r="G4" t="s">
        <v>33</v>
      </c>
      <c r="H4" t="s">
        <v>22</v>
      </c>
      <c r="I4" t="s">
        <v>23</v>
      </c>
      <c r="J4">
        <v>25</v>
      </c>
      <c r="K4" t="s">
        <v>24</v>
      </c>
      <c r="L4">
        <v>18.75</v>
      </c>
      <c r="M4">
        <v>44</v>
      </c>
      <c r="N4" t="s">
        <v>26</v>
      </c>
      <c r="O4" t="s">
        <v>27</v>
      </c>
      <c r="P4" t="s">
        <v>28</v>
      </c>
      <c r="Q4" t="s">
        <v>29</v>
      </c>
    </row>
    <row r="5" spans="1:17">
      <c r="A5">
        <v>4</v>
      </c>
      <c r="B5" t="s">
        <v>34</v>
      </c>
      <c r="C5" t="s">
        <v>35</v>
      </c>
      <c r="D5" t="s">
        <v>38</v>
      </c>
      <c r="E5" t="s">
        <v>39</v>
      </c>
      <c r="F5" t="s">
        <v>21</v>
      </c>
      <c r="G5" t="s">
        <v>33</v>
      </c>
      <c r="H5" t="s">
        <v>22</v>
      </c>
      <c r="I5" t="s">
        <v>32</v>
      </c>
      <c r="J5" t="s">
        <v>27</v>
      </c>
      <c r="K5" t="s">
        <v>24</v>
      </c>
      <c r="L5" t="s">
        <v>27</v>
      </c>
      <c r="M5" t="s">
        <v>27</v>
      </c>
      <c r="N5" t="s">
        <v>26</v>
      </c>
      <c r="O5" t="s">
        <v>27</v>
      </c>
      <c r="P5" t="s">
        <v>28</v>
      </c>
      <c r="Q5" t="s">
        <v>29</v>
      </c>
    </row>
    <row r="6" spans="1:17">
      <c r="A6">
        <v>5</v>
      </c>
      <c r="B6" t="s">
        <v>40</v>
      </c>
      <c r="C6" t="s">
        <v>41</v>
      </c>
      <c r="D6" t="s">
        <v>42</v>
      </c>
      <c r="E6" t="s">
        <v>43</v>
      </c>
      <c r="F6" t="s">
        <v>21</v>
      </c>
      <c r="G6" t="s">
        <v>25</v>
      </c>
      <c r="H6" t="s">
        <v>22</v>
      </c>
      <c r="I6" t="s">
        <v>23</v>
      </c>
      <c r="J6">
        <v>20.54</v>
      </c>
      <c r="K6" t="s">
        <v>24</v>
      </c>
      <c r="L6">
        <v>33</v>
      </c>
      <c r="M6">
        <v>54</v>
      </c>
      <c r="N6" t="s">
        <v>26</v>
      </c>
      <c r="O6" t="s">
        <v>27</v>
      </c>
      <c r="P6" t="s">
        <v>28</v>
      </c>
      <c r="Q6" t="s">
        <v>29</v>
      </c>
    </row>
    <row r="7" spans="1:17">
      <c r="A7">
        <v>6</v>
      </c>
      <c r="B7" t="s">
        <v>40</v>
      </c>
      <c r="C7" t="s">
        <v>41</v>
      </c>
      <c r="D7" t="s">
        <v>44</v>
      </c>
      <c r="E7" t="s">
        <v>45</v>
      </c>
      <c r="F7" t="s">
        <v>21</v>
      </c>
      <c r="G7" t="s">
        <v>25</v>
      </c>
      <c r="H7" t="s">
        <v>22</v>
      </c>
      <c r="I7" t="s">
        <v>23</v>
      </c>
      <c r="J7">
        <v>18.420000000000002</v>
      </c>
      <c r="K7" t="s">
        <v>24</v>
      </c>
      <c r="L7">
        <v>35.25</v>
      </c>
      <c r="M7">
        <v>54</v>
      </c>
      <c r="N7" t="s">
        <v>26</v>
      </c>
      <c r="O7" t="s">
        <v>27</v>
      </c>
      <c r="P7" t="s">
        <v>28</v>
      </c>
      <c r="Q7" t="s">
        <v>29</v>
      </c>
    </row>
    <row r="8" spans="1:17">
      <c r="A8">
        <v>7</v>
      </c>
      <c r="B8" t="s">
        <v>34</v>
      </c>
      <c r="C8" t="s">
        <v>35</v>
      </c>
      <c r="D8" t="s">
        <v>46</v>
      </c>
      <c r="E8" t="s">
        <v>47</v>
      </c>
      <c r="F8" t="s">
        <v>21</v>
      </c>
      <c r="G8" t="s">
        <v>33</v>
      </c>
      <c r="H8" t="s">
        <v>22</v>
      </c>
      <c r="I8" t="s">
        <v>32</v>
      </c>
      <c r="J8" t="s">
        <v>27</v>
      </c>
      <c r="K8" t="s">
        <v>24</v>
      </c>
      <c r="L8" t="s">
        <v>27</v>
      </c>
      <c r="M8" t="s">
        <v>27</v>
      </c>
      <c r="N8" t="s">
        <v>26</v>
      </c>
      <c r="O8" t="s">
        <v>27</v>
      </c>
      <c r="P8" t="s">
        <v>28</v>
      </c>
      <c r="Q8" t="s">
        <v>29</v>
      </c>
    </row>
    <row r="9" spans="1:17">
      <c r="A9">
        <v>8</v>
      </c>
      <c r="B9" t="s">
        <v>48</v>
      </c>
      <c r="C9" t="s">
        <v>49</v>
      </c>
      <c r="D9" t="s">
        <v>50</v>
      </c>
      <c r="E9" t="s">
        <v>51</v>
      </c>
      <c r="F9" t="s">
        <v>21</v>
      </c>
      <c r="G9" t="s">
        <v>33</v>
      </c>
      <c r="H9" t="s">
        <v>22</v>
      </c>
      <c r="I9" t="s">
        <v>32</v>
      </c>
      <c r="J9" t="s">
        <v>27</v>
      </c>
      <c r="K9" t="s">
        <v>24</v>
      </c>
      <c r="L9" t="s">
        <v>27</v>
      </c>
      <c r="M9" t="s">
        <v>27</v>
      </c>
      <c r="N9" t="s">
        <v>26</v>
      </c>
      <c r="O9" t="s">
        <v>27</v>
      </c>
      <c r="P9" t="s">
        <v>52</v>
      </c>
      <c r="Q9" t="s">
        <v>29</v>
      </c>
    </row>
    <row r="10" spans="1:17">
      <c r="A10">
        <v>9</v>
      </c>
      <c r="B10" t="s">
        <v>40</v>
      </c>
      <c r="C10" t="s">
        <v>41</v>
      </c>
      <c r="D10" t="s">
        <v>53</v>
      </c>
      <c r="E10" t="s">
        <v>54</v>
      </c>
      <c r="F10" t="s">
        <v>21</v>
      </c>
      <c r="G10" t="s">
        <v>33</v>
      </c>
      <c r="H10" t="s">
        <v>22</v>
      </c>
      <c r="I10" t="s">
        <v>23</v>
      </c>
      <c r="J10">
        <v>8.5</v>
      </c>
      <c r="K10" t="s">
        <v>24</v>
      </c>
      <c r="L10">
        <v>21.75</v>
      </c>
      <c r="M10">
        <v>30</v>
      </c>
      <c r="N10" t="s">
        <v>26</v>
      </c>
      <c r="O10" t="s">
        <v>27</v>
      </c>
      <c r="P10" t="s">
        <v>52</v>
      </c>
      <c r="Q10" t="s">
        <v>29</v>
      </c>
    </row>
    <row r="14" spans="1:17">
      <c r="D14" s="21" t="s">
        <v>168</v>
      </c>
      <c r="E14" s="21"/>
      <c r="F14" s="21"/>
      <c r="G14" s="21"/>
      <c r="H14" s="21"/>
      <c r="I14" s="21"/>
      <c r="J14" s="21"/>
      <c r="K14" s="21"/>
      <c r="L14" s="5"/>
    </row>
    <row r="15" spans="1:17" ht="60">
      <c r="D15" s="6" t="s">
        <v>6</v>
      </c>
      <c r="E15" s="7" t="s">
        <v>157</v>
      </c>
      <c r="F15" s="6" t="s">
        <v>59</v>
      </c>
      <c r="G15" s="6" t="s">
        <v>95</v>
      </c>
      <c r="H15" s="6" t="s">
        <v>158</v>
      </c>
      <c r="I15" s="8" t="s">
        <v>25</v>
      </c>
      <c r="J15" s="9" t="s">
        <v>33</v>
      </c>
      <c r="K15" s="9" t="s">
        <v>32</v>
      </c>
    </row>
    <row r="16" spans="1:17">
      <c r="D16" s="2" t="s">
        <v>22</v>
      </c>
      <c r="E16" s="10">
        <f>COUNTIF($H$1:$H$10,D16)</f>
        <v>9</v>
      </c>
      <c r="F16" s="11"/>
      <c r="G16" s="11"/>
      <c r="H16" s="10"/>
      <c r="I16" s="10">
        <v>3</v>
      </c>
      <c r="J16" s="10">
        <v>6</v>
      </c>
      <c r="K16" s="10">
        <v>4</v>
      </c>
    </row>
    <row r="17" spans="3:11">
      <c r="D17" s="2" t="s">
        <v>73</v>
      </c>
      <c r="E17" s="10">
        <f t="shared" ref="E17:E22" si="0">COUNTIF($H$1:$H$10,D17)</f>
        <v>0</v>
      </c>
      <c r="F17" s="11"/>
      <c r="G17" s="11"/>
      <c r="H17" s="10"/>
      <c r="I17" s="10"/>
      <c r="J17" s="10"/>
      <c r="K17" s="10"/>
    </row>
    <row r="18" spans="3:11">
      <c r="D18" s="2" t="s">
        <v>159</v>
      </c>
      <c r="E18" s="10">
        <f t="shared" si="0"/>
        <v>0</v>
      </c>
      <c r="F18" s="10"/>
      <c r="G18" s="10"/>
      <c r="H18" s="10"/>
      <c r="I18" s="10"/>
      <c r="J18" s="10"/>
      <c r="K18" s="10"/>
    </row>
    <row r="19" spans="3:11">
      <c r="D19" s="2" t="s">
        <v>160</v>
      </c>
      <c r="E19" s="10">
        <f t="shared" si="0"/>
        <v>0</v>
      </c>
      <c r="F19" s="10"/>
      <c r="G19" s="10"/>
      <c r="H19" s="10"/>
      <c r="I19" s="10"/>
      <c r="J19" s="10"/>
      <c r="K19" s="10"/>
    </row>
    <row r="20" spans="3:11">
      <c r="D20" s="2" t="s">
        <v>161</v>
      </c>
      <c r="E20" s="10">
        <f t="shared" si="0"/>
        <v>0</v>
      </c>
      <c r="F20" s="10"/>
      <c r="G20" s="10"/>
      <c r="H20" s="10"/>
      <c r="I20" s="10"/>
      <c r="J20" s="10"/>
      <c r="K20" s="10"/>
    </row>
    <row r="21" spans="3:11">
      <c r="D21" s="2" t="s">
        <v>79</v>
      </c>
      <c r="E21" s="10">
        <f t="shared" si="0"/>
        <v>0</v>
      </c>
      <c r="F21" s="10"/>
      <c r="G21" s="10"/>
      <c r="H21" s="10"/>
      <c r="I21" s="10"/>
      <c r="J21" s="10"/>
      <c r="K21" s="10"/>
    </row>
    <row r="22" spans="3:11">
      <c r="D22" s="2" t="s">
        <v>67</v>
      </c>
      <c r="E22" s="10">
        <f t="shared" si="0"/>
        <v>0</v>
      </c>
      <c r="F22" s="10"/>
      <c r="G22" s="10"/>
      <c r="H22" s="10"/>
      <c r="I22" s="10"/>
      <c r="J22" s="10"/>
      <c r="K22" s="10"/>
    </row>
    <row r="23" spans="3:11">
      <c r="D23" s="12" t="s">
        <v>162</v>
      </c>
      <c r="E23" s="13">
        <f>SUM(E16:E22)</f>
        <v>9</v>
      </c>
      <c r="F23" s="13">
        <f>SUM(F16:F22)</f>
        <v>0</v>
      </c>
      <c r="G23" s="13">
        <f t="shared" ref="G23:K23" si="1">SUM(G16:G22)</f>
        <v>0</v>
      </c>
      <c r="H23" s="13">
        <f t="shared" si="1"/>
        <v>0</v>
      </c>
      <c r="I23" s="13">
        <f t="shared" si="1"/>
        <v>3</v>
      </c>
      <c r="J23" s="13">
        <f t="shared" si="1"/>
        <v>6</v>
      </c>
      <c r="K23" s="13">
        <f t="shared" si="1"/>
        <v>4</v>
      </c>
    </row>
    <row r="24" spans="3:11">
      <c r="E24" s="3"/>
    </row>
    <row r="25" spans="3:11">
      <c r="E25" s="3"/>
    </row>
    <row r="26" spans="3:11">
      <c r="D26" s="14" t="s">
        <v>163</v>
      </c>
      <c r="E26" s="3"/>
    </row>
    <row r="27" spans="3:11">
      <c r="C27" s="14" t="s">
        <v>3</v>
      </c>
      <c r="D27" s="4"/>
      <c r="F27" s="14" t="s">
        <v>164</v>
      </c>
      <c r="G27" s="14"/>
      <c r="I27" s="16">
        <v>0</v>
      </c>
    </row>
    <row r="28" spans="3:11">
      <c r="C28" s="14" t="s">
        <v>165</v>
      </c>
      <c r="D28" s="4"/>
      <c r="E28" s="3"/>
    </row>
    <row r="29" spans="3:11">
      <c r="C29" s="14" t="s">
        <v>166</v>
      </c>
      <c r="D29" s="15"/>
      <c r="E29" s="3"/>
    </row>
    <row r="30" spans="3:11">
      <c r="C30" s="14" t="s">
        <v>167</v>
      </c>
      <c r="D30" s="4"/>
      <c r="E30" s="3"/>
    </row>
  </sheetData>
  <sortState ref="A2:Q10">
    <sortCondition ref="G2:G10"/>
  </sortState>
  <mergeCells count="1">
    <mergeCell ref="D14:K14"/>
  </mergeCells>
  <conditionalFormatting sqref="G23:H23 J23:K23 J24:J30 I15:I23 J14 F28:G30 F14:F26 G24:G26 G14 E23">
    <cfRule type="containsText" dxfId="3" priority="1" operator="containsText" text="Faculty">
      <formula>NOT(ISERROR(SEARCH("Faculty",E14)))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C28" workbookViewId="0">
      <selection activeCell="H47" sqref="H47"/>
    </sheetView>
  </sheetViews>
  <sheetFormatPr defaultRowHeight="15"/>
  <cols>
    <col min="1" max="1" width="5" style="19" customWidth="1"/>
    <col min="2" max="2" width="10" customWidth="1"/>
    <col min="3" max="3" width="9.85546875" customWidth="1"/>
    <col min="4" max="4" width="25" customWidth="1"/>
    <col min="5" max="5" width="12.140625" customWidth="1"/>
    <col min="6" max="6" width="7" customWidth="1"/>
    <col min="7" max="7" width="10.28515625" customWidth="1"/>
    <col min="8" max="8" width="11.5703125" customWidth="1"/>
    <col min="9" max="9" width="14" customWidth="1"/>
    <col min="10" max="10" width="7" customWidth="1"/>
    <col min="11" max="11" width="8.140625" customWidth="1"/>
    <col min="12" max="12" width="10" customWidth="1"/>
    <col min="13" max="13" width="11" customWidth="1"/>
    <col min="14" max="14" width="22" customWidth="1"/>
    <col min="15" max="15" width="12" customWidth="1"/>
    <col min="16" max="16" width="27" customWidth="1"/>
    <col min="17" max="17" width="10" customWidth="1"/>
    <col min="18" max="18" width="12" customWidth="1"/>
  </cols>
  <sheetData>
    <row r="1" spans="1:18">
      <c r="A1" s="18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12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O1" s="1" t="s">
        <v>13</v>
      </c>
      <c r="P1" s="1" t="s">
        <v>14</v>
      </c>
      <c r="Q1" s="1" t="s">
        <v>15</v>
      </c>
      <c r="R1" s="1" t="s">
        <v>16</v>
      </c>
    </row>
    <row r="2" spans="1:18">
      <c r="A2" s="19">
        <v>1</v>
      </c>
      <c r="B2" s="17" t="s">
        <v>62</v>
      </c>
      <c r="C2" s="17" t="s">
        <v>63</v>
      </c>
      <c r="D2" s="17" t="s">
        <v>64</v>
      </c>
      <c r="E2" s="17" t="s">
        <v>65</v>
      </c>
      <c r="F2" s="17" t="s">
        <v>66</v>
      </c>
      <c r="G2" s="17" t="s">
        <v>59</v>
      </c>
      <c r="H2" s="17" t="s">
        <v>67</v>
      </c>
      <c r="I2" s="17" t="s">
        <v>23</v>
      </c>
      <c r="J2" s="17">
        <v>22.81</v>
      </c>
      <c r="K2" s="17" t="s">
        <v>24</v>
      </c>
      <c r="L2" s="17">
        <v>48</v>
      </c>
      <c r="M2" s="17">
        <v>71</v>
      </c>
      <c r="N2" s="17"/>
      <c r="O2" s="17" t="s">
        <v>68</v>
      </c>
      <c r="P2" s="17" t="s">
        <v>27</v>
      </c>
      <c r="Q2" s="17" t="s">
        <v>60</v>
      </c>
      <c r="R2" s="17" t="s">
        <v>61</v>
      </c>
    </row>
    <row r="3" spans="1:18">
      <c r="A3" s="19">
        <v>2</v>
      </c>
      <c r="B3" t="s">
        <v>55</v>
      </c>
      <c r="C3" t="s">
        <v>56</v>
      </c>
      <c r="D3" t="s">
        <v>57</v>
      </c>
      <c r="E3" t="s">
        <v>58</v>
      </c>
      <c r="F3" t="s">
        <v>21</v>
      </c>
      <c r="G3" t="s">
        <v>59</v>
      </c>
      <c r="H3" t="s">
        <v>22</v>
      </c>
      <c r="I3" t="s">
        <v>23</v>
      </c>
      <c r="J3">
        <v>23.66</v>
      </c>
      <c r="K3" t="s">
        <v>24</v>
      </c>
      <c r="L3">
        <v>39</v>
      </c>
      <c r="M3">
        <v>63</v>
      </c>
      <c r="O3" t="s">
        <v>26</v>
      </c>
      <c r="P3" t="s">
        <v>27</v>
      </c>
      <c r="Q3" t="s">
        <v>60</v>
      </c>
      <c r="R3" t="s">
        <v>61</v>
      </c>
    </row>
    <row r="4" spans="1:18">
      <c r="A4" s="19">
        <v>3</v>
      </c>
      <c r="B4" t="s">
        <v>80</v>
      </c>
      <c r="C4" t="s">
        <v>81</v>
      </c>
      <c r="D4" t="s">
        <v>57</v>
      </c>
      <c r="E4" t="s">
        <v>58</v>
      </c>
      <c r="F4" t="s">
        <v>21</v>
      </c>
      <c r="G4" t="s">
        <v>59</v>
      </c>
      <c r="H4" t="s">
        <v>22</v>
      </c>
      <c r="I4" t="s">
        <v>23</v>
      </c>
      <c r="J4">
        <v>21.25</v>
      </c>
      <c r="K4" t="s">
        <v>24</v>
      </c>
      <c r="L4">
        <v>48</v>
      </c>
      <c r="M4">
        <v>69</v>
      </c>
      <c r="O4" t="s">
        <v>26</v>
      </c>
      <c r="P4" t="s">
        <v>27</v>
      </c>
      <c r="Q4" t="s">
        <v>74</v>
      </c>
      <c r="R4" t="s">
        <v>61</v>
      </c>
    </row>
    <row r="5" spans="1:18">
      <c r="A5" s="19">
        <v>4</v>
      </c>
      <c r="B5" t="s">
        <v>82</v>
      </c>
      <c r="C5" t="s">
        <v>83</v>
      </c>
      <c r="D5" t="s">
        <v>84</v>
      </c>
      <c r="E5" t="s">
        <v>85</v>
      </c>
      <c r="F5" t="s">
        <v>21</v>
      </c>
      <c r="G5" t="s">
        <v>59</v>
      </c>
      <c r="H5" t="s">
        <v>22</v>
      </c>
      <c r="I5" t="s">
        <v>23</v>
      </c>
      <c r="J5">
        <v>23.75</v>
      </c>
      <c r="K5" t="s">
        <v>24</v>
      </c>
      <c r="L5">
        <v>41.33</v>
      </c>
      <c r="M5">
        <v>65</v>
      </c>
      <c r="O5" t="s">
        <v>26</v>
      </c>
      <c r="P5" t="s">
        <v>27</v>
      </c>
      <c r="Q5" t="s">
        <v>74</v>
      </c>
      <c r="R5" t="s">
        <v>61</v>
      </c>
    </row>
    <row r="6" spans="1:18">
      <c r="A6" s="19">
        <v>5</v>
      </c>
      <c r="B6" t="s">
        <v>86</v>
      </c>
      <c r="C6" t="s">
        <v>87</v>
      </c>
      <c r="D6" t="s">
        <v>88</v>
      </c>
      <c r="E6" t="s">
        <v>89</v>
      </c>
      <c r="F6" t="s">
        <v>21</v>
      </c>
      <c r="G6" t="s">
        <v>59</v>
      </c>
      <c r="H6" t="s">
        <v>22</v>
      </c>
      <c r="I6" t="s">
        <v>23</v>
      </c>
      <c r="J6">
        <v>24.38</v>
      </c>
      <c r="K6" t="s">
        <v>24</v>
      </c>
      <c r="L6">
        <v>39.25</v>
      </c>
      <c r="M6">
        <v>64</v>
      </c>
      <c r="O6" t="s">
        <v>26</v>
      </c>
      <c r="P6" t="s">
        <v>27</v>
      </c>
      <c r="Q6" t="s">
        <v>90</v>
      </c>
      <c r="R6" t="s">
        <v>61</v>
      </c>
    </row>
    <row r="7" spans="1:18">
      <c r="A7" s="19">
        <v>6</v>
      </c>
      <c r="B7" s="4" t="s">
        <v>91</v>
      </c>
      <c r="C7" s="4" t="s">
        <v>92</v>
      </c>
      <c r="D7" s="4" t="s">
        <v>93</v>
      </c>
      <c r="E7" s="4" t="s">
        <v>94</v>
      </c>
      <c r="F7" s="4" t="s">
        <v>21</v>
      </c>
      <c r="G7" s="4" t="s">
        <v>95</v>
      </c>
      <c r="H7" s="4" t="s">
        <v>22</v>
      </c>
      <c r="I7" s="4" t="s">
        <v>23</v>
      </c>
      <c r="J7" s="4">
        <v>21.69</v>
      </c>
      <c r="K7" s="4" t="s">
        <v>24</v>
      </c>
      <c r="L7" s="4">
        <v>68.44</v>
      </c>
      <c r="M7" s="4">
        <v>90</v>
      </c>
      <c r="O7" s="4" t="s">
        <v>26</v>
      </c>
      <c r="P7" s="4" t="s">
        <v>96</v>
      </c>
      <c r="Q7" s="4" t="s">
        <v>74</v>
      </c>
      <c r="R7" s="4" t="s">
        <v>61</v>
      </c>
    </row>
    <row r="8" spans="1:18">
      <c r="A8" s="19">
        <v>7</v>
      </c>
      <c r="B8" t="s">
        <v>55</v>
      </c>
      <c r="C8" t="s">
        <v>56</v>
      </c>
      <c r="D8" t="s">
        <v>117</v>
      </c>
      <c r="E8" t="s">
        <v>118</v>
      </c>
      <c r="F8" t="s">
        <v>21</v>
      </c>
      <c r="G8" t="s">
        <v>33</v>
      </c>
      <c r="H8" t="s">
        <v>22</v>
      </c>
      <c r="I8" t="s">
        <v>23</v>
      </c>
      <c r="J8">
        <v>21.5</v>
      </c>
      <c r="K8" t="s">
        <v>24</v>
      </c>
      <c r="L8">
        <v>22.5</v>
      </c>
      <c r="M8">
        <v>44</v>
      </c>
      <c r="O8" t="s">
        <v>26</v>
      </c>
      <c r="P8" t="s">
        <v>27</v>
      </c>
      <c r="Q8" t="s">
        <v>60</v>
      </c>
      <c r="R8" t="s">
        <v>61</v>
      </c>
    </row>
    <row r="9" spans="1:18" s="4" customFormat="1">
      <c r="A9" s="19">
        <v>8</v>
      </c>
      <c r="B9" t="s">
        <v>82</v>
      </c>
      <c r="C9" t="s">
        <v>83</v>
      </c>
      <c r="D9" t="s">
        <v>127</v>
      </c>
      <c r="E9" t="s">
        <v>128</v>
      </c>
      <c r="F9" t="s">
        <v>21</v>
      </c>
      <c r="G9" t="s">
        <v>33</v>
      </c>
      <c r="H9" t="s">
        <v>22</v>
      </c>
      <c r="I9" t="s">
        <v>23</v>
      </c>
      <c r="J9">
        <v>25</v>
      </c>
      <c r="K9" t="s">
        <v>24</v>
      </c>
      <c r="L9">
        <v>24.49</v>
      </c>
      <c r="M9">
        <v>49</v>
      </c>
      <c r="O9" t="s">
        <v>26</v>
      </c>
      <c r="P9" t="s">
        <v>27</v>
      </c>
      <c r="Q9" t="s">
        <v>74</v>
      </c>
      <c r="R9" t="s">
        <v>61</v>
      </c>
    </row>
    <row r="10" spans="1:18">
      <c r="A10" s="19">
        <v>9</v>
      </c>
      <c r="B10" t="s">
        <v>129</v>
      </c>
      <c r="C10" t="s">
        <v>130</v>
      </c>
      <c r="D10" t="s">
        <v>117</v>
      </c>
      <c r="E10" t="s">
        <v>118</v>
      </c>
      <c r="F10" t="s">
        <v>21</v>
      </c>
      <c r="G10" t="s">
        <v>33</v>
      </c>
      <c r="H10" t="s">
        <v>22</v>
      </c>
      <c r="I10" t="s">
        <v>23</v>
      </c>
      <c r="J10">
        <v>21.94</v>
      </c>
      <c r="K10" t="s">
        <v>24</v>
      </c>
      <c r="L10">
        <v>16.5</v>
      </c>
      <c r="M10">
        <v>38</v>
      </c>
      <c r="O10" t="s">
        <v>26</v>
      </c>
      <c r="P10" t="s">
        <v>27</v>
      </c>
      <c r="Q10" t="s">
        <v>74</v>
      </c>
      <c r="R10" t="s">
        <v>61</v>
      </c>
    </row>
    <row r="11" spans="1:18">
      <c r="A11" s="19">
        <v>10</v>
      </c>
      <c r="B11" t="s">
        <v>141</v>
      </c>
      <c r="C11" t="s">
        <v>142</v>
      </c>
      <c r="D11" t="s">
        <v>143</v>
      </c>
      <c r="E11" t="s">
        <v>144</v>
      </c>
      <c r="F11" t="s">
        <v>21</v>
      </c>
      <c r="G11" t="s">
        <v>33</v>
      </c>
      <c r="H11" t="s">
        <v>22</v>
      </c>
      <c r="I11" t="s">
        <v>32</v>
      </c>
      <c r="J11" t="s">
        <v>27</v>
      </c>
      <c r="K11" t="s">
        <v>24</v>
      </c>
      <c r="L11" t="s">
        <v>27</v>
      </c>
      <c r="M11" t="s">
        <v>27</v>
      </c>
      <c r="O11" t="s">
        <v>26</v>
      </c>
      <c r="P11" t="s">
        <v>27</v>
      </c>
      <c r="Q11" t="s">
        <v>74</v>
      </c>
      <c r="R11" t="s">
        <v>61</v>
      </c>
    </row>
    <row r="12" spans="1:18">
      <c r="A12" s="19">
        <v>11</v>
      </c>
      <c r="B12" s="17" t="s">
        <v>69</v>
      </c>
      <c r="C12" s="17" t="s">
        <v>70</v>
      </c>
      <c r="D12" s="17" t="s">
        <v>71</v>
      </c>
      <c r="E12" s="17" t="s">
        <v>72</v>
      </c>
      <c r="F12" s="17" t="s">
        <v>66</v>
      </c>
      <c r="G12" s="17" t="s">
        <v>59</v>
      </c>
      <c r="H12" s="17" t="s">
        <v>73</v>
      </c>
      <c r="I12" s="17" t="s">
        <v>23</v>
      </c>
      <c r="J12" s="17">
        <v>25</v>
      </c>
      <c r="K12" s="17" t="s">
        <v>24</v>
      </c>
      <c r="L12" s="17">
        <v>35.33</v>
      </c>
      <c r="M12" s="17">
        <v>60</v>
      </c>
      <c r="N12" s="17"/>
      <c r="O12" s="17" t="s">
        <v>26</v>
      </c>
      <c r="P12" s="17" t="s">
        <v>27</v>
      </c>
      <c r="Q12" s="17" t="s">
        <v>74</v>
      </c>
      <c r="R12" s="17" t="s">
        <v>61</v>
      </c>
    </row>
    <row r="13" spans="1:18">
      <c r="A13" s="19">
        <v>12</v>
      </c>
      <c r="B13" t="s">
        <v>97</v>
      </c>
      <c r="C13" t="s">
        <v>98</v>
      </c>
      <c r="D13" t="s">
        <v>99</v>
      </c>
      <c r="E13" t="s">
        <v>100</v>
      </c>
      <c r="F13" t="s">
        <v>21</v>
      </c>
      <c r="G13" t="s">
        <v>33</v>
      </c>
      <c r="H13" t="s">
        <v>73</v>
      </c>
      <c r="I13" t="s">
        <v>23</v>
      </c>
      <c r="J13">
        <v>7.75</v>
      </c>
      <c r="K13" t="s">
        <v>24</v>
      </c>
      <c r="L13">
        <v>23.37</v>
      </c>
      <c r="M13">
        <v>31</v>
      </c>
      <c r="O13" t="s">
        <v>26</v>
      </c>
      <c r="P13" t="s">
        <v>27</v>
      </c>
      <c r="Q13" t="s">
        <v>60</v>
      </c>
      <c r="R13" t="s">
        <v>61</v>
      </c>
    </row>
    <row r="14" spans="1:18">
      <c r="A14" s="19">
        <v>13</v>
      </c>
      <c r="B14" t="s">
        <v>101</v>
      </c>
      <c r="C14" t="s">
        <v>102</v>
      </c>
      <c r="D14" t="s">
        <v>103</v>
      </c>
      <c r="E14" t="s">
        <v>104</v>
      </c>
      <c r="F14" t="s">
        <v>21</v>
      </c>
      <c r="G14" t="s">
        <v>33</v>
      </c>
      <c r="H14" t="s">
        <v>73</v>
      </c>
      <c r="I14" t="s">
        <v>23</v>
      </c>
      <c r="J14">
        <v>12.5</v>
      </c>
      <c r="K14" t="s">
        <v>24</v>
      </c>
      <c r="L14">
        <v>19.8</v>
      </c>
      <c r="M14">
        <v>32</v>
      </c>
      <c r="O14" t="s">
        <v>26</v>
      </c>
      <c r="P14" t="s">
        <v>27</v>
      </c>
      <c r="Q14" t="s">
        <v>60</v>
      </c>
      <c r="R14" t="s">
        <v>61</v>
      </c>
    </row>
    <row r="15" spans="1:18">
      <c r="A15" s="19">
        <v>14</v>
      </c>
      <c r="B15" t="s">
        <v>105</v>
      </c>
      <c r="C15" t="s">
        <v>106</v>
      </c>
      <c r="D15" t="s">
        <v>103</v>
      </c>
      <c r="E15" t="s">
        <v>104</v>
      </c>
      <c r="F15" t="s">
        <v>21</v>
      </c>
      <c r="G15" t="s">
        <v>33</v>
      </c>
      <c r="H15" t="s">
        <v>73</v>
      </c>
      <c r="I15" t="s">
        <v>23</v>
      </c>
      <c r="J15">
        <v>21.25</v>
      </c>
      <c r="K15" t="s">
        <v>24</v>
      </c>
      <c r="L15">
        <v>26.02</v>
      </c>
      <c r="M15">
        <v>47</v>
      </c>
      <c r="O15" t="s">
        <v>26</v>
      </c>
      <c r="P15" t="s">
        <v>27</v>
      </c>
      <c r="Q15" t="s">
        <v>60</v>
      </c>
      <c r="R15" t="s">
        <v>61</v>
      </c>
    </row>
    <row r="16" spans="1:18">
      <c r="A16" s="19">
        <v>15</v>
      </c>
      <c r="B16" s="17" t="s">
        <v>107</v>
      </c>
      <c r="C16" s="17" t="s">
        <v>108</v>
      </c>
      <c r="D16" s="17" t="s">
        <v>109</v>
      </c>
      <c r="E16" s="17" t="s">
        <v>110</v>
      </c>
      <c r="F16" s="17" t="s">
        <v>66</v>
      </c>
      <c r="G16" s="17" t="s">
        <v>33</v>
      </c>
      <c r="H16" s="17" t="s">
        <v>73</v>
      </c>
      <c r="I16" s="17" t="s">
        <v>23</v>
      </c>
      <c r="J16" s="17">
        <v>18.13</v>
      </c>
      <c r="K16" s="17" t="s">
        <v>24</v>
      </c>
      <c r="L16" s="17">
        <v>18.75</v>
      </c>
      <c r="M16" s="17">
        <v>37</v>
      </c>
      <c r="N16" s="17"/>
      <c r="O16" s="17" t="s">
        <v>26</v>
      </c>
      <c r="P16" s="17" t="s">
        <v>27</v>
      </c>
      <c r="Q16" s="17" t="s">
        <v>60</v>
      </c>
      <c r="R16" s="17" t="s">
        <v>61</v>
      </c>
    </row>
    <row r="17" spans="1:18">
      <c r="A17" s="19">
        <v>16</v>
      </c>
      <c r="B17" t="s">
        <v>111</v>
      </c>
      <c r="C17" t="s">
        <v>112</v>
      </c>
      <c r="D17" t="s">
        <v>113</v>
      </c>
      <c r="E17" t="s">
        <v>114</v>
      </c>
      <c r="F17" t="s">
        <v>21</v>
      </c>
      <c r="G17" t="s">
        <v>33</v>
      </c>
      <c r="H17" t="s">
        <v>73</v>
      </c>
      <c r="I17" t="s">
        <v>23</v>
      </c>
      <c r="J17">
        <v>10.130000000000001</v>
      </c>
      <c r="K17" t="s">
        <v>24</v>
      </c>
      <c r="L17">
        <v>21</v>
      </c>
      <c r="M17">
        <v>31</v>
      </c>
      <c r="O17" t="s">
        <v>26</v>
      </c>
      <c r="P17" t="s">
        <v>27</v>
      </c>
      <c r="Q17" t="s">
        <v>60</v>
      </c>
      <c r="R17" t="s">
        <v>61</v>
      </c>
    </row>
    <row r="18" spans="1:18">
      <c r="A18" s="19">
        <v>17</v>
      </c>
      <c r="B18" t="s">
        <v>55</v>
      </c>
      <c r="C18" t="s">
        <v>56</v>
      </c>
      <c r="D18" t="s">
        <v>115</v>
      </c>
      <c r="E18" t="s">
        <v>116</v>
      </c>
      <c r="F18" t="s">
        <v>21</v>
      </c>
      <c r="G18" t="s">
        <v>33</v>
      </c>
      <c r="H18" t="s">
        <v>73</v>
      </c>
      <c r="I18" t="s">
        <v>32</v>
      </c>
      <c r="J18" t="s">
        <v>27</v>
      </c>
      <c r="K18" t="s">
        <v>24</v>
      </c>
      <c r="L18" t="s">
        <v>27</v>
      </c>
      <c r="M18" t="s">
        <v>27</v>
      </c>
      <c r="O18" t="s">
        <v>26</v>
      </c>
      <c r="P18" t="s">
        <v>27</v>
      </c>
      <c r="Q18" t="s">
        <v>60</v>
      </c>
      <c r="R18" t="s">
        <v>61</v>
      </c>
    </row>
    <row r="19" spans="1:18">
      <c r="A19" s="19">
        <v>18</v>
      </c>
      <c r="B19" t="s">
        <v>119</v>
      </c>
      <c r="C19" t="s">
        <v>120</v>
      </c>
      <c r="D19" t="s">
        <v>121</v>
      </c>
      <c r="E19" t="s">
        <v>122</v>
      </c>
      <c r="F19" t="s">
        <v>21</v>
      </c>
      <c r="G19" t="s">
        <v>33</v>
      </c>
      <c r="H19" t="s">
        <v>73</v>
      </c>
      <c r="I19" t="s">
        <v>23</v>
      </c>
      <c r="J19">
        <v>20.309999999999999</v>
      </c>
      <c r="K19" t="s">
        <v>24</v>
      </c>
      <c r="L19">
        <v>22.5</v>
      </c>
      <c r="M19">
        <v>43</v>
      </c>
      <c r="O19" t="s">
        <v>26</v>
      </c>
      <c r="P19" t="s">
        <v>27</v>
      </c>
      <c r="Q19" t="s">
        <v>74</v>
      </c>
      <c r="R19" t="s">
        <v>61</v>
      </c>
    </row>
    <row r="20" spans="1:18">
      <c r="A20" s="19">
        <v>19</v>
      </c>
      <c r="B20" t="s">
        <v>131</v>
      </c>
      <c r="C20" t="s">
        <v>132</v>
      </c>
      <c r="D20" t="s">
        <v>133</v>
      </c>
      <c r="E20" t="s">
        <v>134</v>
      </c>
      <c r="F20" t="s">
        <v>21</v>
      </c>
      <c r="G20" t="s">
        <v>33</v>
      </c>
      <c r="H20" t="s">
        <v>73</v>
      </c>
      <c r="I20" t="s">
        <v>23</v>
      </c>
      <c r="J20">
        <v>9.17</v>
      </c>
      <c r="K20" t="s">
        <v>24</v>
      </c>
      <c r="L20">
        <v>25.5</v>
      </c>
      <c r="M20">
        <v>35</v>
      </c>
      <c r="O20" t="s">
        <v>26</v>
      </c>
      <c r="P20" t="s">
        <v>27</v>
      </c>
      <c r="Q20" t="s">
        <v>74</v>
      </c>
      <c r="R20" t="s">
        <v>61</v>
      </c>
    </row>
    <row r="21" spans="1:18">
      <c r="A21" s="19">
        <v>20</v>
      </c>
      <c r="B21" t="s">
        <v>131</v>
      </c>
      <c r="C21" t="s">
        <v>132</v>
      </c>
      <c r="D21" t="s">
        <v>139</v>
      </c>
      <c r="E21" t="s">
        <v>140</v>
      </c>
      <c r="F21" t="s">
        <v>21</v>
      </c>
      <c r="G21" t="s">
        <v>33</v>
      </c>
      <c r="H21" t="s">
        <v>73</v>
      </c>
      <c r="I21" t="s">
        <v>23</v>
      </c>
      <c r="J21">
        <v>24.17</v>
      </c>
      <c r="K21" t="s">
        <v>24</v>
      </c>
      <c r="L21">
        <v>25.5</v>
      </c>
      <c r="M21">
        <v>50</v>
      </c>
      <c r="O21" t="s">
        <v>26</v>
      </c>
      <c r="P21" t="s">
        <v>27</v>
      </c>
      <c r="Q21" t="s">
        <v>74</v>
      </c>
      <c r="R21" t="s">
        <v>61</v>
      </c>
    </row>
    <row r="22" spans="1:18">
      <c r="A22" s="19">
        <v>21</v>
      </c>
      <c r="B22" t="s">
        <v>145</v>
      </c>
      <c r="C22" t="s">
        <v>146</v>
      </c>
      <c r="D22" t="s">
        <v>121</v>
      </c>
      <c r="E22" t="s">
        <v>122</v>
      </c>
      <c r="F22" t="s">
        <v>21</v>
      </c>
      <c r="G22" t="s">
        <v>25</v>
      </c>
      <c r="H22" t="s">
        <v>73</v>
      </c>
      <c r="I22" t="s">
        <v>23</v>
      </c>
      <c r="J22">
        <v>23.21</v>
      </c>
      <c r="K22" t="s">
        <v>24</v>
      </c>
      <c r="L22">
        <v>30</v>
      </c>
      <c r="M22">
        <v>53</v>
      </c>
      <c r="O22" t="s">
        <v>26</v>
      </c>
      <c r="P22" t="s">
        <v>27</v>
      </c>
      <c r="Q22" t="s">
        <v>60</v>
      </c>
      <c r="R22" t="s">
        <v>61</v>
      </c>
    </row>
    <row r="23" spans="1:18">
      <c r="A23" s="19">
        <v>22</v>
      </c>
      <c r="B23" s="17" t="s">
        <v>147</v>
      </c>
      <c r="C23" s="17" t="s">
        <v>148</v>
      </c>
      <c r="D23" s="17" t="s">
        <v>149</v>
      </c>
      <c r="E23" s="17" t="s">
        <v>150</v>
      </c>
      <c r="F23" s="17" t="s">
        <v>66</v>
      </c>
      <c r="G23" s="17" t="s">
        <v>25</v>
      </c>
      <c r="H23" s="17" t="s">
        <v>73</v>
      </c>
      <c r="I23" s="17" t="s">
        <v>23</v>
      </c>
      <c r="J23" s="17">
        <v>23.47</v>
      </c>
      <c r="K23" s="17" t="s">
        <v>24</v>
      </c>
      <c r="L23" s="17">
        <v>33</v>
      </c>
      <c r="M23" s="17">
        <v>56</v>
      </c>
      <c r="N23" s="17"/>
      <c r="O23" s="17" t="s">
        <v>26</v>
      </c>
      <c r="P23" s="17" t="s">
        <v>27</v>
      </c>
      <c r="Q23" s="17" t="s">
        <v>60</v>
      </c>
      <c r="R23" s="17" t="s">
        <v>61</v>
      </c>
    </row>
    <row r="24" spans="1:18">
      <c r="A24" s="19">
        <v>23</v>
      </c>
      <c r="B24" s="17" t="s">
        <v>151</v>
      </c>
      <c r="C24" s="17" t="s">
        <v>152</v>
      </c>
      <c r="D24" s="17" t="s">
        <v>153</v>
      </c>
      <c r="E24" s="17" t="s">
        <v>154</v>
      </c>
      <c r="F24" s="17" t="s">
        <v>66</v>
      </c>
      <c r="G24" s="17" t="s">
        <v>25</v>
      </c>
      <c r="H24" s="17" t="s">
        <v>73</v>
      </c>
      <c r="I24" s="17" t="s">
        <v>23</v>
      </c>
      <c r="J24" s="17">
        <v>18.66</v>
      </c>
      <c r="K24" s="17" t="s">
        <v>24</v>
      </c>
      <c r="L24" s="17">
        <v>33.68</v>
      </c>
      <c r="M24" s="17">
        <v>52</v>
      </c>
      <c r="N24" s="17"/>
      <c r="O24" s="17" t="s">
        <v>68</v>
      </c>
      <c r="P24" s="17" t="s">
        <v>27</v>
      </c>
      <c r="Q24" s="17" t="s">
        <v>60</v>
      </c>
      <c r="R24" s="17" t="s">
        <v>61</v>
      </c>
    </row>
    <row r="25" spans="1:18">
      <c r="A25" s="19">
        <v>24</v>
      </c>
      <c r="B25" s="17" t="s">
        <v>69</v>
      </c>
      <c r="C25" s="17" t="s">
        <v>70</v>
      </c>
      <c r="D25" s="17" t="s">
        <v>155</v>
      </c>
      <c r="E25" s="17" t="s">
        <v>156</v>
      </c>
      <c r="F25" s="17" t="s">
        <v>66</v>
      </c>
      <c r="G25" s="17" t="s">
        <v>25</v>
      </c>
      <c r="H25" s="17" t="s">
        <v>73</v>
      </c>
      <c r="I25" s="17" t="s">
        <v>23</v>
      </c>
      <c r="J25" s="17">
        <v>25</v>
      </c>
      <c r="K25" s="17" t="s">
        <v>24</v>
      </c>
      <c r="L25" s="17">
        <v>31.5</v>
      </c>
      <c r="M25" s="17">
        <v>57</v>
      </c>
      <c r="N25" s="17"/>
      <c r="O25" s="17" t="s">
        <v>26</v>
      </c>
      <c r="P25" s="17" t="s">
        <v>27</v>
      </c>
      <c r="Q25" s="17" t="s">
        <v>74</v>
      </c>
      <c r="R25" s="17" t="s">
        <v>61</v>
      </c>
    </row>
    <row r="26" spans="1:18">
      <c r="A26" s="19">
        <v>25</v>
      </c>
      <c r="B26" t="s">
        <v>145</v>
      </c>
      <c r="C26" t="s">
        <v>146</v>
      </c>
      <c r="D26" t="s">
        <v>103</v>
      </c>
      <c r="E26" t="s">
        <v>104</v>
      </c>
      <c r="F26" t="s">
        <v>21</v>
      </c>
      <c r="G26" t="s">
        <v>25</v>
      </c>
      <c r="H26" t="s">
        <v>73</v>
      </c>
      <c r="I26" t="s">
        <v>23</v>
      </c>
      <c r="J26">
        <v>23.5</v>
      </c>
      <c r="K26" t="s">
        <v>24</v>
      </c>
      <c r="L26">
        <v>32.25</v>
      </c>
      <c r="M26">
        <v>56</v>
      </c>
      <c r="O26" t="s">
        <v>26</v>
      </c>
      <c r="P26" t="s">
        <v>27</v>
      </c>
      <c r="Q26" t="s">
        <v>90</v>
      </c>
      <c r="R26" t="s">
        <v>61</v>
      </c>
    </row>
    <row r="27" spans="1:18">
      <c r="A27" s="19">
        <v>26</v>
      </c>
      <c r="B27" s="17" t="s">
        <v>75</v>
      </c>
      <c r="C27" s="17" t="s">
        <v>76</v>
      </c>
      <c r="D27" s="17" t="s">
        <v>77</v>
      </c>
      <c r="E27" s="17" t="s">
        <v>78</v>
      </c>
      <c r="F27" s="17" t="s">
        <v>66</v>
      </c>
      <c r="G27" s="17" t="s">
        <v>59</v>
      </c>
      <c r="H27" s="17" t="s">
        <v>79</v>
      </c>
      <c r="I27" s="17" t="s">
        <v>23</v>
      </c>
      <c r="J27" s="17">
        <v>23.44</v>
      </c>
      <c r="K27" s="17" t="s">
        <v>24</v>
      </c>
      <c r="L27" s="17">
        <v>39</v>
      </c>
      <c r="M27" s="17">
        <v>62</v>
      </c>
      <c r="N27" s="17"/>
      <c r="O27" s="17" t="s">
        <v>68</v>
      </c>
      <c r="P27" s="17" t="s">
        <v>27</v>
      </c>
      <c r="Q27" s="17" t="s">
        <v>74</v>
      </c>
      <c r="R27" s="17" t="s">
        <v>61</v>
      </c>
    </row>
    <row r="28" spans="1:18">
      <c r="A28" s="19">
        <v>27</v>
      </c>
      <c r="B28" s="17" t="s">
        <v>123</v>
      </c>
      <c r="C28" s="17" t="s">
        <v>124</v>
      </c>
      <c r="D28" s="17" t="s">
        <v>125</v>
      </c>
      <c r="E28" s="17" t="s">
        <v>126</v>
      </c>
      <c r="F28" s="17" t="s">
        <v>66</v>
      </c>
      <c r="G28" s="17" t="s">
        <v>33</v>
      </c>
      <c r="H28" s="17" t="s">
        <v>79</v>
      </c>
      <c r="I28" s="17" t="s">
        <v>23</v>
      </c>
      <c r="J28" s="17">
        <v>10.85</v>
      </c>
      <c r="K28" s="17" t="s">
        <v>24</v>
      </c>
      <c r="L28" s="17">
        <v>11.25</v>
      </c>
      <c r="M28" s="17">
        <v>22</v>
      </c>
      <c r="N28" s="17"/>
      <c r="O28" s="17" t="s">
        <v>26</v>
      </c>
      <c r="P28" s="17" t="s">
        <v>27</v>
      </c>
      <c r="Q28" s="17" t="s">
        <v>74</v>
      </c>
      <c r="R28" s="17" t="s">
        <v>61</v>
      </c>
    </row>
    <row r="29" spans="1:18">
      <c r="A29" s="19">
        <v>28</v>
      </c>
      <c r="B29" s="17" t="s">
        <v>135</v>
      </c>
      <c r="C29" s="17" t="s">
        <v>136</v>
      </c>
      <c r="D29" s="17" t="s">
        <v>137</v>
      </c>
      <c r="E29" s="17" t="s">
        <v>138</v>
      </c>
      <c r="F29" s="17" t="s">
        <v>66</v>
      </c>
      <c r="G29" s="17" t="s">
        <v>33</v>
      </c>
      <c r="H29" t="s">
        <v>73</v>
      </c>
      <c r="I29" s="17" t="s">
        <v>32</v>
      </c>
      <c r="J29" s="17" t="s">
        <v>27</v>
      </c>
      <c r="K29" s="17" t="s">
        <v>24</v>
      </c>
      <c r="L29" s="17" t="s">
        <v>27</v>
      </c>
      <c r="M29" s="17" t="s">
        <v>27</v>
      </c>
      <c r="N29" s="17"/>
      <c r="O29" s="17" t="s">
        <v>26</v>
      </c>
      <c r="P29" s="17" t="s">
        <v>27</v>
      </c>
      <c r="Q29" s="17" t="s">
        <v>74</v>
      </c>
      <c r="R29" s="17" t="s">
        <v>61</v>
      </c>
    </row>
    <row r="34" spans="3:12">
      <c r="D34" s="21" t="s">
        <v>168</v>
      </c>
      <c r="E34" s="21"/>
      <c r="F34" s="21"/>
      <c r="G34" s="21"/>
      <c r="H34" s="21"/>
      <c r="I34" s="21"/>
      <c r="J34" s="21"/>
      <c r="K34" s="5"/>
      <c r="L34" s="5"/>
    </row>
    <row r="35" spans="3:12" ht="30">
      <c r="D35" s="6" t="s">
        <v>6</v>
      </c>
      <c r="E35" s="7" t="s">
        <v>157</v>
      </c>
      <c r="F35" s="6" t="s">
        <v>59</v>
      </c>
      <c r="G35" s="6" t="s">
        <v>95</v>
      </c>
      <c r="H35" s="6" t="s">
        <v>158</v>
      </c>
      <c r="I35" s="8" t="s">
        <v>25</v>
      </c>
      <c r="J35" s="9" t="s">
        <v>33</v>
      </c>
      <c r="K35" s="9" t="s">
        <v>32</v>
      </c>
    </row>
    <row r="36" spans="3:12">
      <c r="D36" s="2" t="s">
        <v>22</v>
      </c>
      <c r="E36" s="10">
        <f>COUNTIF($H$2:$H$29,D36)</f>
        <v>9</v>
      </c>
      <c r="F36" s="11">
        <v>4</v>
      </c>
      <c r="G36" s="11">
        <v>1</v>
      </c>
      <c r="H36" s="10"/>
      <c r="I36" s="10"/>
      <c r="J36" s="10">
        <v>4</v>
      </c>
      <c r="K36" s="10">
        <v>1</v>
      </c>
    </row>
    <row r="37" spans="3:12">
      <c r="D37" s="2" t="s">
        <v>73</v>
      </c>
      <c r="E37" s="10">
        <f t="shared" ref="E37:E42" si="0">COUNTIF($H$2:$H$29,D37)</f>
        <v>16</v>
      </c>
      <c r="F37" s="11">
        <v>1</v>
      </c>
      <c r="G37" s="11"/>
      <c r="H37" s="10"/>
      <c r="I37" s="10">
        <v>5</v>
      </c>
      <c r="J37" s="10">
        <v>10</v>
      </c>
      <c r="K37" s="10">
        <v>1</v>
      </c>
    </row>
    <row r="38" spans="3:12">
      <c r="D38" s="2" t="s">
        <v>159</v>
      </c>
      <c r="E38" s="10">
        <f t="shared" si="0"/>
        <v>0</v>
      </c>
      <c r="F38" s="10"/>
      <c r="G38" s="10"/>
      <c r="H38" s="10"/>
      <c r="I38" s="10"/>
      <c r="J38" s="10"/>
      <c r="K38" s="10"/>
    </row>
    <row r="39" spans="3:12">
      <c r="D39" s="2" t="s">
        <v>160</v>
      </c>
      <c r="E39" s="10">
        <f t="shared" si="0"/>
        <v>0</v>
      </c>
      <c r="F39" s="10"/>
      <c r="G39" s="10"/>
      <c r="H39" s="10"/>
      <c r="I39" s="10"/>
      <c r="J39" s="10"/>
      <c r="K39" s="10"/>
    </row>
    <row r="40" spans="3:12">
      <c r="D40" s="2" t="s">
        <v>161</v>
      </c>
      <c r="E40" s="10">
        <f t="shared" si="0"/>
        <v>0</v>
      </c>
      <c r="F40" s="10"/>
      <c r="G40" s="10"/>
      <c r="H40" s="10"/>
      <c r="I40" s="10"/>
      <c r="J40" s="10"/>
      <c r="K40" s="10"/>
    </row>
    <row r="41" spans="3:12">
      <c r="D41" s="2" t="s">
        <v>79</v>
      </c>
      <c r="E41" s="10">
        <f t="shared" si="0"/>
        <v>2</v>
      </c>
      <c r="F41" s="10">
        <v>1</v>
      </c>
      <c r="G41" s="10"/>
      <c r="H41" s="10"/>
      <c r="I41" s="10"/>
      <c r="J41" s="10">
        <v>1</v>
      </c>
      <c r="K41" s="10"/>
    </row>
    <row r="42" spans="3:12">
      <c r="D42" t="s">
        <v>67</v>
      </c>
      <c r="E42" s="10">
        <f t="shared" si="0"/>
        <v>1</v>
      </c>
      <c r="F42" s="10">
        <v>1</v>
      </c>
      <c r="G42" s="10"/>
      <c r="H42" s="10"/>
      <c r="I42" s="10"/>
      <c r="J42" s="10"/>
      <c r="K42" s="10"/>
    </row>
    <row r="43" spans="3:12">
      <c r="D43" s="12" t="s">
        <v>162</v>
      </c>
      <c r="E43" s="13">
        <f>SUM(E36:E42)</f>
        <v>28</v>
      </c>
      <c r="F43" s="13">
        <f>SUM(F36:F42)</f>
        <v>7</v>
      </c>
      <c r="G43" s="13">
        <f t="shared" ref="G43:K43" si="1">SUM(G36:G42)</f>
        <v>1</v>
      </c>
      <c r="H43" s="13">
        <f t="shared" si="1"/>
        <v>0</v>
      </c>
      <c r="I43" s="13">
        <f t="shared" si="1"/>
        <v>5</v>
      </c>
      <c r="J43" s="13">
        <f t="shared" si="1"/>
        <v>15</v>
      </c>
      <c r="K43" s="13">
        <f t="shared" si="1"/>
        <v>2</v>
      </c>
    </row>
    <row r="44" spans="3:12">
      <c r="E44" s="3"/>
    </row>
    <row r="45" spans="3:12">
      <c r="E45" s="3"/>
    </row>
    <row r="46" spans="3:12">
      <c r="D46" s="14" t="s">
        <v>163</v>
      </c>
      <c r="E46" s="3"/>
    </row>
    <row r="47" spans="3:12">
      <c r="C47" s="14" t="s">
        <v>3</v>
      </c>
      <c r="D47" s="4" t="s">
        <v>93</v>
      </c>
      <c r="F47" s="14" t="s">
        <v>164</v>
      </c>
      <c r="H47" s="16">
        <v>9</v>
      </c>
    </row>
    <row r="48" spans="3:12">
      <c r="C48" s="14" t="s">
        <v>165</v>
      </c>
      <c r="D48" s="4" t="s">
        <v>22</v>
      </c>
      <c r="E48" s="3"/>
    </row>
    <row r="49" spans="3:5">
      <c r="C49" s="14" t="s">
        <v>166</v>
      </c>
      <c r="D49" s="4" t="s">
        <v>96</v>
      </c>
    </row>
    <row r="50" spans="3:5">
      <c r="C50" s="14" t="s">
        <v>167</v>
      </c>
      <c r="D50" s="4" t="s">
        <v>92</v>
      </c>
      <c r="E50" s="3"/>
    </row>
    <row r="51" spans="3:5">
      <c r="C51" s="1" t="s">
        <v>11</v>
      </c>
      <c r="D51" s="4">
        <v>90</v>
      </c>
    </row>
  </sheetData>
  <sortState ref="A2:S29">
    <sortCondition ref="H2:H29"/>
  </sortState>
  <mergeCells count="1">
    <mergeCell ref="D34:J34"/>
  </mergeCells>
  <conditionalFormatting sqref="I34:I52 F48:F1048576 F30:F46 G43:K43">
    <cfRule type="containsText" dxfId="2" priority="2" operator="containsText" text="Faculty">
      <formula>NOT(ISERROR(SEARCH("Faculty",F30)))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L22"/>
  <sheetViews>
    <sheetView workbookViewId="0">
      <selection activeCell="O19" sqref="O19"/>
    </sheetView>
  </sheetViews>
  <sheetFormatPr defaultRowHeight="15"/>
  <cols>
    <col min="5" max="5" width="40.7109375" customWidth="1"/>
  </cols>
  <sheetData>
    <row r="5" spans="5:12">
      <c r="E5" s="21" t="s">
        <v>168</v>
      </c>
      <c r="F5" s="21"/>
      <c r="G5" s="21"/>
      <c r="H5" s="21"/>
      <c r="I5" s="21"/>
      <c r="J5" s="21"/>
      <c r="K5" s="21"/>
      <c r="L5" s="5"/>
    </row>
    <row r="6" spans="5:12" ht="60">
      <c r="E6" s="6" t="s">
        <v>6</v>
      </c>
      <c r="F6" s="7" t="s">
        <v>157</v>
      </c>
      <c r="G6" s="6" t="s">
        <v>59</v>
      </c>
      <c r="H6" s="6" t="s">
        <v>95</v>
      </c>
      <c r="I6" s="6" t="s">
        <v>158</v>
      </c>
      <c r="J6" s="8" t="s">
        <v>25</v>
      </c>
      <c r="K6" s="9" t="s">
        <v>33</v>
      </c>
      <c r="L6" s="9" t="s">
        <v>32</v>
      </c>
    </row>
    <row r="7" spans="5:12">
      <c r="E7" s="2" t="s">
        <v>22</v>
      </c>
      <c r="F7" s="10">
        <f>'March-23'!E16+'April-23'!E36</f>
        <v>18</v>
      </c>
      <c r="G7" s="10">
        <f>'March-23'!F16+'April-23'!F36</f>
        <v>4</v>
      </c>
      <c r="H7" s="10">
        <f>'March-23'!G16+'April-23'!G36</f>
        <v>1</v>
      </c>
      <c r="I7" s="10">
        <f>'March-23'!H16+'April-23'!H36</f>
        <v>0</v>
      </c>
      <c r="J7" s="10">
        <f>'March-23'!I16+'April-23'!I36</f>
        <v>3</v>
      </c>
      <c r="K7" s="10">
        <f>'March-23'!J16+'April-23'!J36</f>
        <v>10</v>
      </c>
      <c r="L7" s="10">
        <f>'March-23'!K16+'April-23'!K36</f>
        <v>5</v>
      </c>
    </row>
    <row r="8" spans="5:12">
      <c r="E8" s="2" t="s">
        <v>73</v>
      </c>
      <c r="F8" s="10">
        <f>'March-23'!E17+'April-23'!E37</f>
        <v>16</v>
      </c>
      <c r="G8" s="10">
        <f>'March-23'!F17+'April-23'!F37</f>
        <v>1</v>
      </c>
      <c r="H8" s="10">
        <f>'March-23'!G17+'April-23'!G37</f>
        <v>0</v>
      </c>
      <c r="I8" s="10">
        <f>'March-23'!H17+'April-23'!H37</f>
        <v>0</v>
      </c>
      <c r="J8" s="10">
        <f>'March-23'!I17+'April-23'!I37</f>
        <v>5</v>
      </c>
      <c r="K8" s="10">
        <f>'March-23'!J17+'April-23'!J37</f>
        <v>10</v>
      </c>
      <c r="L8" s="10">
        <f>'March-23'!K17+'April-23'!K37</f>
        <v>1</v>
      </c>
    </row>
    <row r="9" spans="5:12">
      <c r="E9" s="2" t="s">
        <v>159</v>
      </c>
      <c r="F9" s="10">
        <f>'March-23'!E18+'April-23'!E38</f>
        <v>0</v>
      </c>
      <c r="G9" s="10">
        <f>'March-23'!F18+'April-23'!F38</f>
        <v>0</v>
      </c>
      <c r="H9" s="10">
        <f>'March-23'!G18+'April-23'!G38</f>
        <v>0</v>
      </c>
      <c r="I9" s="10">
        <f>'March-23'!H18+'April-23'!H38</f>
        <v>0</v>
      </c>
      <c r="J9" s="10">
        <f>'March-23'!I18+'April-23'!I38</f>
        <v>0</v>
      </c>
      <c r="K9" s="10">
        <f>'March-23'!J18+'April-23'!J38</f>
        <v>0</v>
      </c>
      <c r="L9" s="10">
        <f>'March-23'!K18+'April-23'!K38</f>
        <v>0</v>
      </c>
    </row>
    <row r="10" spans="5:12">
      <c r="E10" s="2" t="s">
        <v>160</v>
      </c>
      <c r="F10" s="10">
        <f>'March-23'!E19+'April-23'!E39</f>
        <v>0</v>
      </c>
      <c r="G10" s="10">
        <f>'March-23'!F19+'April-23'!F39</f>
        <v>0</v>
      </c>
      <c r="H10" s="10">
        <f>'March-23'!G19+'April-23'!G39</f>
        <v>0</v>
      </c>
      <c r="I10" s="10">
        <f>'March-23'!H19+'April-23'!H39</f>
        <v>0</v>
      </c>
      <c r="J10" s="10">
        <f>'March-23'!I19+'April-23'!I39</f>
        <v>0</v>
      </c>
      <c r="K10" s="10">
        <f>'March-23'!J19+'April-23'!J39</f>
        <v>0</v>
      </c>
      <c r="L10" s="10">
        <f>'March-23'!K19+'April-23'!K39</f>
        <v>0</v>
      </c>
    </row>
    <row r="11" spans="5:12">
      <c r="E11" s="2" t="s">
        <v>161</v>
      </c>
      <c r="F11" s="10">
        <f>'March-23'!E20+'April-23'!E40</f>
        <v>0</v>
      </c>
      <c r="G11" s="10">
        <f>'March-23'!F20+'April-23'!F40</f>
        <v>0</v>
      </c>
      <c r="H11" s="10">
        <f>'March-23'!G20+'April-23'!G40</f>
        <v>0</v>
      </c>
      <c r="I11" s="10">
        <f>'March-23'!H20+'April-23'!H40</f>
        <v>0</v>
      </c>
      <c r="J11" s="10">
        <f>'March-23'!I20+'April-23'!I40</f>
        <v>0</v>
      </c>
      <c r="K11" s="10">
        <f>'March-23'!J20+'April-23'!J40</f>
        <v>0</v>
      </c>
      <c r="L11" s="10">
        <f>'March-23'!K20+'April-23'!K40</f>
        <v>0</v>
      </c>
    </row>
    <row r="12" spans="5:12">
      <c r="E12" s="2" t="s">
        <v>79</v>
      </c>
      <c r="F12" s="10">
        <f>'March-23'!E21+'April-23'!E41</f>
        <v>2</v>
      </c>
      <c r="G12" s="10">
        <f>'March-23'!F21+'April-23'!F41</f>
        <v>1</v>
      </c>
      <c r="H12" s="10">
        <f>'March-23'!G21+'April-23'!G41</f>
        <v>0</v>
      </c>
      <c r="I12" s="10">
        <f>'March-23'!H21+'April-23'!H41</f>
        <v>0</v>
      </c>
      <c r="J12" s="10">
        <f>'March-23'!I21+'April-23'!I41</f>
        <v>0</v>
      </c>
      <c r="K12" s="10">
        <f>'March-23'!J21+'April-23'!J41</f>
        <v>1</v>
      </c>
      <c r="L12" s="10">
        <f>'March-23'!K21+'April-23'!K41</f>
        <v>0</v>
      </c>
    </row>
    <row r="13" spans="5:12">
      <c r="E13" s="2" t="s">
        <v>67</v>
      </c>
      <c r="F13" s="10">
        <f>'March-23'!E22+'April-23'!E42</f>
        <v>1</v>
      </c>
      <c r="G13" s="10">
        <f>'March-23'!F22+'April-23'!F42</f>
        <v>1</v>
      </c>
      <c r="H13" s="10">
        <f>'March-23'!G22+'April-23'!G42</f>
        <v>0</v>
      </c>
      <c r="I13" s="10">
        <f>'March-23'!H22+'April-23'!H42</f>
        <v>0</v>
      </c>
      <c r="J13" s="10">
        <f>'March-23'!I22+'April-23'!I42</f>
        <v>0</v>
      </c>
      <c r="K13" s="10">
        <f>'March-23'!J22+'April-23'!J42</f>
        <v>0</v>
      </c>
      <c r="L13" s="10">
        <f>'March-23'!K22+'April-23'!K42</f>
        <v>0</v>
      </c>
    </row>
    <row r="14" spans="5:12">
      <c r="E14" s="12" t="s">
        <v>162</v>
      </c>
      <c r="F14" s="13">
        <f>SUM(F7:F13)</f>
        <v>37</v>
      </c>
      <c r="G14" s="13">
        <f>SUM(G7:G13)</f>
        <v>7</v>
      </c>
      <c r="H14" s="13">
        <f t="shared" ref="H14:L14" si="0">SUM(H7:H13)</f>
        <v>1</v>
      </c>
      <c r="I14" s="13">
        <f t="shared" si="0"/>
        <v>0</v>
      </c>
      <c r="J14" s="13">
        <f t="shared" si="0"/>
        <v>8</v>
      </c>
      <c r="K14" s="13">
        <f t="shared" si="0"/>
        <v>21</v>
      </c>
      <c r="L14" s="13">
        <f t="shared" si="0"/>
        <v>6</v>
      </c>
    </row>
    <row r="15" spans="5:12">
      <c r="F15" s="3"/>
    </row>
    <row r="16" spans="5:12">
      <c r="F16" s="3"/>
    </row>
    <row r="17" spans="4:9">
      <c r="E17" s="14" t="s">
        <v>163</v>
      </c>
      <c r="F17" s="3"/>
    </row>
    <row r="18" spans="4:9">
      <c r="D18" s="14" t="s">
        <v>3</v>
      </c>
      <c r="E18" s="4" t="s">
        <v>93</v>
      </c>
      <c r="G18" s="14" t="s">
        <v>164</v>
      </c>
      <c r="I18" s="16">
        <v>9</v>
      </c>
    </row>
    <row r="19" spans="4:9">
      <c r="D19" s="14" t="s">
        <v>165</v>
      </c>
      <c r="E19" s="4" t="s">
        <v>22</v>
      </c>
      <c r="F19" s="3"/>
    </row>
    <row r="20" spans="4:9">
      <c r="D20" s="14" t="s">
        <v>166</v>
      </c>
      <c r="E20" s="4" t="s">
        <v>96</v>
      </c>
      <c r="F20" s="3"/>
    </row>
    <row r="21" spans="4:9">
      <c r="D21" s="14" t="s">
        <v>167</v>
      </c>
      <c r="E21" s="4" t="s">
        <v>92</v>
      </c>
      <c r="F21" s="3"/>
    </row>
    <row r="22" spans="4:9">
      <c r="D22" s="1" t="s">
        <v>11</v>
      </c>
      <c r="E22" s="20">
        <v>90</v>
      </c>
    </row>
  </sheetData>
  <mergeCells count="1">
    <mergeCell ref="E5:K5"/>
  </mergeCells>
  <conditionalFormatting sqref="J14:J21 G19:G21 K14:L14 H14:I14 G5:G6 J5:J6 G14:G17">
    <cfRule type="containsText" dxfId="1" priority="1" operator="containsText" text="Faculty">
      <formula>NOT(ISERROR(SEARCH("Faculty",G5)))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M16"/>
  <sheetViews>
    <sheetView workbookViewId="0">
      <selection activeCell="K14" sqref="K14"/>
    </sheetView>
  </sheetViews>
  <sheetFormatPr defaultRowHeight="15"/>
  <cols>
    <col min="6" max="6" width="42.42578125" customWidth="1"/>
  </cols>
  <sheetData>
    <row r="6" spans="5:13">
      <c r="F6" s="21" t="s">
        <v>168</v>
      </c>
      <c r="G6" s="21"/>
      <c r="H6" s="21"/>
      <c r="I6" s="21"/>
      <c r="J6" s="21"/>
      <c r="K6" s="21"/>
      <c r="L6" s="21"/>
      <c r="M6" s="5"/>
    </row>
    <row r="7" spans="5:13" ht="60">
      <c r="F7" s="6" t="s">
        <v>6</v>
      </c>
      <c r="G7" s="7" t="s">
        <v>157</v>
      </c>
      <c r="H7" s="6" t="s">
        <v>59</v>
      </c>
      <c r="I7" s="6" t="s">
        <v>95</v>
      </c>
      <c r="J7" s="6" t="s">
        <v>158</v>
      </c>
      <c r="K7" s="8" t="s">
        <v>25</v>
      </c>
      <c r="L7" s="9" t="s">
        <v>33</v>
      </c>
      <c r="M7" s="9" t="s">
        <v>32</v>
      </c>
    </row>
    <row r="8" spans="5:13">
      <c r="F8" s="2" t="s">
        <v>22</v>
      </c>
      <c r="G8" s="10">
        <f>OverAll!F7</f>
        <v>18</v>
      </c>
      <c r="H8" s="10">
        <f>OverAll!G7</f>
        <v>4</v>
      </c>
      <c r="I8" s="10">
        <f>OverAll!H7</f>
        <v>1</v>
      </c>
      <c r="J8" s="10">
        <f>OverAll!I7</f>
        <v>0</v>
      </c>
      <c r="K8" s="10">
        <f>OverAll!J7</f>
        <v>3</v>
      </c>
      <c r="L8" s="10">
        <f>OverAll!K7</f>
        <v>10</v>
      </c>
      <c r="M8" s="10">
        <f>OverAll!L7</f>
        <v>5</v>
      </c>
    </row>
    <row r="9" spans="5:13">
      <c r="F9" s="12" t="s">
        <v>162</v>
      </c>
      <c r="G9" s="13">
        <f t="shared" ref="G9:M9" si="0">SUM(G8:G8)</f>
        <v>18</v>
      </c>
      <c r="H9" s="13">
        <f t="shared" si="0"/>
        <v>4</v>
      </c>
      <c r="I9" s="13">
        <f t="shared" si="0"/>
        <v>1</v>
      </c>
      <c r="J9" s="13">
        <f t="shared" si="0"/>
        <v>0</v>
      </c>
      <c r="K9" s="13">
        <f t="shared" si="0"/>
        <v>3</v>
      </c>
      <c r="L9" s="13">
        <f t="shared" si="0"/>
        <v>10</v>
      </c>
      <c r="M9" s="13">
        <f t="shared" si="0"/>
        <v>5</v>
      </c>
    </row>
    <row r="10" spans="5:13">
      <c r="G10" s="3"/>
    </row>
    <row r="11" spans="5:13">
      <c r="G11" s="3"/>
    </row>
    <row r="12" spans="5:13">
      <c r="F12" s="14" t="s">
        <v>163</v>
      </c>
      <c r="G12" s="3"/>
    </row>
    <row r="13" spans="5:13">
      <c r="E13" s="14" t="s">
        <v>3</v>
      </c>
      <c r="F13" s="4" t="s">
        <v>93</v>
      </c>
      <c r="H13" s="14"/>
      <c r="J13" s="16"/>
    </row>
    <row r="14" spans="5:13">
      <c r="E14" s="14" t="s">
        <v>165</v>
      </c>
      <c r="F14" s="4" t="s">
        <v>22</v>
      </c>
      <c r="G14" s="3"/>
    </row>
    <row r="15" spans="5:13">
      <c r="E15" s="14" t="s">
        <v>166</v>
      </c>
      <c r="F15" s="15"/>
      <c r="G15" s="3"/>
    </row>
    <row r="16" spans="5:13">
      <c r="E16" s="14" t="s">
        <v>167</v>
      </c>
      <c r="F16" s="4" t="s">
        <v>92</v>
      </c>
      <c r="G16" s="3"/>
    </row>
  </sheetData>
  <mergeCells count="1">
    <mergeCell ref="F6:L6"/>
  </mergeCells>
  <conditionalFormatting sqref="K9:K16 H14:H16 L9:M9 I9:J9 H9:H12 H6:H7 K6:K7">
    <cfRule type="containsText" dxfId="0" priority="1" operator="containsText" text="Faculty">
      <formula>NOT(ISERROR(SEARCH("Faculty",H6)))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March-23</vt:lpstr>
      <vt:lpstr>April-23</vt:lpstr>
      <vt:lpstr>OverAll</vt:lpstr>
      <vt:lpstr>Comp Dept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MSC</cp:lastModifiedBy>
  <dcterms:created xsi:type="dcterms:W3CDTF">2025-01-16T11:33:12Z</dcterms:created>
  <dcterms:modified xsi:type="dcterms:W3CDTF">2025-01-21T06:25:26Z</dcterms:modified>
</cp:coreProperties>
</file>