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0730" windowHeight="11760" tabRatio="500" activeTab="3"/>
  </bookViews>
  <sheets>
    <sheet name="April-22" sheetId="1" r:id="rId1"/>
    <sheet name="March-22" sheetId="3" r:id="rId2"/>
    <sheet name="OverAll" sheetId="4" r:id="rId3"/>
    <sheet name="Comp Dept" sheetId="5" r:id="rId4"/>
  </sheets>
  <calcPr calcId="144525"/>
</workbook>
</file>

<file path=xl/calcChain.xml><?xml version="1.0" encoding="utf-8"?>
<calcChain xmlns="http://schemas.openxmlformats.org/spreadsheetml/2006/main">
  <c r="E24" i="1" l="1"/>
  <c r="G7" i="4"/>
  <c r="K7" i="4"/>
  <c r="L7" i="4"/>
  <c r="G8" i="4"/>
  <c r="H8" i="4"/>
  <c r="L8" i="4"/>
  <c r="L9" i="4"/>
  <c r="L10" i="4"/>
  <c r="G6" i="4"/>
  <c r="H6" i="4"/>
  <c r="J6" i="4"/>
  <c r="K6" i="4"/>
  <c r="L6" i="4"/>
  <c r="L6" i="5"/>
  <c r="L7" i="5" s="1"/>
  <c r="K6" i="5"/>
  <c r="K7" i="5" s="1"/>
  <c r="J6" i="5"/>
  <c r="J7" i="5" s="1"/>
  <c r="H6" i="5"/>
  <c r="H7" i="5" s="1"/>
  <c r="G6" i="5"/>
  <c r="G7" i="5" s="1"/>
  <c r="L13" i="4" l="1"/>
  <c r="J25" i="3"/>
  <c r="I25" i="3"/>
  <c r="H25" i="3"/>
  <c r="G25" i="3"/>
  <c r="F25" i="3"/>
  <c r="E25" i="3"/>
  <c r="D24" i="3"/>
  <c r="D23" i="3"/>
  <c r="D22" i="3"/>
  <c r="D21" i="3"/>
  <c r="D20" i="3"/>
  <c r="D19" i="3"/>
  <c r="D18" i="3"/>
  <c r="E25" i="1"/>
  <c r="E26" i="1"/>
  <c r="E27" i="1"/>
  <c r="E28" i="1"/>
  <c r="K29" i="1"/>
  <c r="G25" i="1"/>
  <c r="H7" i="4" s="1"/>
  <c r="H24" i="1"/>
  <c r="I25" i="1"/>
  <c r="J26" i="1"/>
  <c r="F9" i="4" l="1"/>
  <c r="F7" i="4"/>
  <c r="H25" i="1"/>
  <c r="I6" i="5"/>
  <c r="I7" i="5" s="1"/>
  <c r="I6" i="4"/>
  <c r="F10" i="4"/>
  <c r="I26" i="1"/>
  <c r="J7" i="4"/>
  <c r="J27" i="1"/>
  <c r="K8" i="4"/>
  <c r="F8" i="4"/>
  <c r="F6" i="4"/>
  <c r="F6" i="5"/>
  <c r="F7" i="5" s="1"/>
  <c r="D25" i="3"/>
  <c r="E29" i="1"/>
  <c r="F27" i="1"/>
  <c r="G27" i="1"/>
  <c r="J28" i="1" l="1"/>
  <c r="K10" i="4" s="1"/>
  <c r="K13" i="4" s="1"/>
  <c r="K9" i="4"/>
  <c r="F28" i="1"/>
  <c r="G10" i="4" s="1"/>
  <c r="G9" i="4"/>
  <c r="F13" i="4"/>
  <c r="H26" i="1"/>
  <c r="I7" i="4"/>
  <c r="G28" i="1"/>
  <c r="H10" i="4" s="1"/>
  <c r="H9" i="4"/>
  <c r="H13" i="4" s="1"/>
  <c r="I27" i="1"/>
  <c r="J8" i="4"/>
  <c r="G29" i="1"/>
  <c r="I28" i="1" l="1"/>
  <c r="J10" i="4" s="1"/>
  <c r="J9" i="4"/>
  <c r="I29" i="1"/>
  <c r="J29" i="1"/>
  <c r="F29" i="1"/>
  <c r="H27" i="1"/>
  <c r="I8" i="4"/>
  <c r="G13" i="4"/>
  <c r="J13" i="4" l="1"/>
  <c r="H28" i="1"/>
  <c r="I10" i="4" s="1"/>
  <c r="I9" i="4"/>
  <c r="H29" i="1" l="1"/>
  <c r="I13" i="4"/>
</calcChain>
</file>

<file path=xl/sharedStrings.xml><?xml version="1.0" encoding="utf-8"?>
<sst xmlns="http://schemas.openxmlformats.org/spreadsheetml/2006/main" count="538" uniqueCount="178">
  <si>
    <t>S.no</t>
  </si>
  <si>
    <t>Roll Number</t>
  </si>
  <si>
    <t>Course Id</t>
  </si>
  <si>
    <t>Course Name</t>
  </si>
  <si>
    <t>Name</t>
  </si>
  <si>
    <t>Email Id</t>
  </si>
  <si>
    <t>DOB</t>
  </si>
  <si>
    <t>Role</t>
  </si>
  <si>
    <t>Department</t>
  </si>
  <si>
    <t>Year of passing</t>
  </si>
  <si>
    <t>College Roll no</t>
  </si>
  <si>
    <t>Present/Absent</t>
  </si>
  <si>
    <t>Score From Assignment</t>
  </si>
  <si>
    <t>Unproctored programming exam score out of 25</t>
  </si>
  <si>
    <t>Exam Score</t>
  </si>
  <si>
    <t>Final Score</t>
  </si>
  <si>
    <t>Certificate Type</t>
  </si>
  <si>
    <t>FDP Eligible</t>
  </si>
  <si>
    <t>Topper</t>
  </si>
  <si>
    <t>Exam Date</t>
  </si>
  <si>
    <t>Timeline</t>
  </si>
  <si>
    <t>NOC22CS13S13970410</t>
  </si>
  <si>
    <t>noc22-cs13</t>
  </si>
  <si>
    <t>Ethical Hacking</t>
  </si>
  <si>
    <t>Shrikant Balkrushna Sarode</t>
  </si>
  <si>
    <t>srikantsarode786@gmail.com</t>
  </si>
  <si>
    <t>20-05-2001</t>
  </si>
  <si>
    <t>student</t>
  </si>
  <si>
    <t>computer_science_and_engineering</t>
  </si>
  <si>
    <t>TEB_45</t>
  </si>
  <si>
    <t>Present</t>
  </si>
  <si>
    <t>NA</t>
  </si>
  <si>
    <t>No Certificate</t>
  </si>
  <si>
    <t>No</t>
  </si>
  <si>
    <t/>
  </si>
  <si>
    <t>2022-04-23</t>
  </si>
  <si>
    <t>Jan-Apr 2022</t>
  </si>
  <si>
    <t>NOC22CS31S14060307</t>
  </si>
  <si>
    <t>noc22-cs31</t>
  </si>
  <si>
    <t>The Joy of Computing using Python</t>
  </si>
  <si>
    <t>Ritika Binzade</t>
  </si>
  <si>
    <t>ritikabinzade27@gmail.com</t>
  </si>
  <si>
    <t>31-10-2000</t>
  </si>
  <si>
    <t>electronics_and_communication_engineering</t>
  </si>
  <si>
    <t>A15</t>
  </si>
  <si>
    <t>Elite+Silver</t>
  </si>
  <si>
    <t>NOC22CS13S14060364</t>
  </si>
  <si>
    <t>Samarth Santosh Sarode</t>
  </si>
  <si>
    <t>samarthsarode3412@gmail.com</t>
  </si>
  <si>
    <t>02-06-2002</t>
  </si>
  <si>
    <t>TEB 44</t>
  </si>
  <si>
    <t>NOC22HS18S14060386</t>
  </si>
  <si>
    <t>noc22-hs18</t>
  </si>
  <si>
    <t>Human Behaviour</t>
  </si>
  <si>
    <t>Sanket Diwakar Dhengre</t>
  </si>
  <si>
    <t>sanketdhengre13@gmail.com</t>
  </si>
  <si>
    <t>13-08-2003</t>
  </si>
  <si>
    <t>year_1</t>
  </si>
  <si>
    <t>FE 21-22 A17</t>
  </si>
  <si>
    <t>Absent</t>
  </si>
  <si>
    <t>NOC22CS40S14060892</t>
  </si>
  <si>
    <t>noc22-cs40</t>
  </si>
  <si>
    <t>Introduction To Programming In C</t>
  </si>
  <si>
    <t>Rajlakshmi Kamlesh kashyap</t>
  </si>
  <si>
    <t>rajlakshmikashyap@gmail.com</t>
  </si>
  <si>
    <t>09-02-2004</t>
  </si>
  <si>
    <t>B23</t>
  </si>
  <si>
    <t>NOC22CS14S14061289</t>
  </si>
  <si>
    <t>noc22-cs14</t>
  </si>
  <si>
    <t>Compiler Design</t>
  </si>
  <si>
    <t>Vinayak Jalan</t>
  </si>
  <si>
    <t>vinayakjalan.stu@gmail.com</t>
  </si>
  <si>
    <t>07-10-2001</t>
  </si>
  <si>
    <t>TE B 74</t>
  </si>
  <si>
    <t>Elite</t>
  </si>
  <si>
    <t>faculty</t>
  </si>
  <si>
    <t>NOC22CS31S24061768</t>
  </si>
  <si>
    <t>Kete Shivraj Govindrao</t>
  </si>
  <si>
    <t>keteshivraj@gmail.com</t>
  </si>
  <si>
    <t>12-06-1998</t>
  </si>
  <si>
    <t>A16</t>
  </si>
  <si>
    <t>NOC22GE08S24061857</t>
  </si>
  <si>
    <t>noc22-ge08</t>
  </si>
  <si>
    <t>Research Methodology</t>
  </si>
  <si>
    <t>Manohar Nivrutti Kalgunde</t>
  </si>
  <si>
    <t>mnk.sit@sinhgad.edu</t>
  </si>
  <si>
    <t>12-07-1975</t>
  </si>
  <si>
    <t>electrical_engineering</t>
  </si>
  <si>
    <t>Yes</t>
  </si>
  <si>
    <t>NOC22CS40S24062523</t>
  </si>
  <si>
    <t>Karan Limeshwar Upare</t>
  </si>
  <si>
    <t>karan16.u@gmail.com</t>
  </si>
  <si>
    <t>16-05-2002</t>
  </si>
  <si>
    <t>year_2</t>
  </si>
  <si>
    <t>SCB79</t>
  </si>
  <si>
    <t>NOC22EE53S43690311</t>
  </si>
  <si>
    <t>noc22-ee53</t>
  </si>
  <si>
    <t>Electric Vehicles - Part 1</t>
  </si>
  <si>
    <t>Shivanand Anil Hasure</t>
  </si>
  <si>
    <t>shivanandhasure37227@gmail.com</t>
  </si>
  <si>
    <t>26-09-2000</t>
  </si>
  <si>
    <t>TE16</t>
  </si>
  <si>
    <t>2022-04-24</t>
  </si>
  <si>
    <t>NOC22CS47S44061164</t>
  </si>
  <si>
    <t>noc22-cs47</t>
  </si>
  <si>
    <t>Programming In Java</t>
  </si>
  <si>
    <t>Gajare Kunal Lahu</t>
  </si>
  <si>
    <t>gajarekunal4713@gmail.com</t>
  </si>
  <si>
    <t>02-07-2000</t>
  </si>
  <si>
    <t>TCC-18</t>
  </si>
  <si>
    <t>NOC22CS47S44061453</t>
  </si>
  <si>
    <t>Nitin Babasaheb Chavali</t>
  </si>
  <si>
    <t>nc62001@gmail.com</t>
  </si>
  <si>
    <t>28-07-2001</t>
  </si>
  <si>
    <t>NOC22CS56S34062151</t>
  </si>
  <si>
    <t>noc22-cs56</t>
  </si>
  <si>
    <t>An Introduction to Artificial Intelligence</t>
  </si>
  <si>
    <t>NOC22CS20S44062233</t>
  </si>
  <si>
    <t>noc22-cs20</t>
  </si>
  <si>
    <t>Cloud computing</t>
  </si>
  <si>
    <t>soni Ashok Aasalkar</t>
  </si>
  <si>
    <t>aasalkarsoni.sitcom@gmail.com</t>
  </si>
  <si>
    <t>23-09-1998</t>
  </si>
  <si>
    <t>year_4</t>
  </si>
  <si>
    <t>BEB23</t>
  </si>
  <si>
    <t>NOC22CS47S44062345</t>
  </si>
  <si>
    <t>Anurag Mundada</t>
  </si>
  <si>
    <t>anuragmundada1999@gmail.com</t>
  </si>
  <si>
    <t>29-08-1999</t>
  </si>
  <si>
    <t>year_3</t>
  </si>
  <si>
    <t>TCC50</t>
  </si>
  <si>
    <t>NOC22EE53S44062380</t>
  </si>
  <si>
    <t>ATHARV SANTOSH TARADE</t>
  </si>
  <si>
    <t>atarade258@gmail.com</t>
  </si>
  <si>
    <t>26-11-2003</t>
  </si>
  <si>
    <t>F51</t>
  </si>
  <si>
    <t>NOC22CS56S34170099</t>
  </si>
  <si>
    <t>Shinde Divya Vinayak</t>
  </si>
  <si>
    <t>shindedivya200193@gmail.com</t>
  </si>
  <si>
    <t>09-03-2001</t>
  </si>
  <si>
    <t>TE_B_52</t>
  </si>
  <si>
    <t>Registration</t>
  </si>
  <si>
    <t>Successfully completed</t>
  </si>
  <si>
    <t>Certification</t>
  </si>
  <si>
    <t>information_technology</t>
  </si>
  <si>
    <t xml:space="preserve">Mechanical </t>
  </si>
  <si>
    <t>Total certifications</t>
  </si>
  <si>
    <t xml:space="preserve">Topper Details </t>
  </si>
  <si>
    <t>Dept</t>
  </si>
  <si>
    <t>Status</t>
  </si>
  <si>
    <t>Subject</t>
  </si>
  <si>
    <t xml:space="preserve">NPTEL Exam result . Date April 2022 </t>
  </si>
  <si>
    <t>Python for Data Science</t>
  </si>
  <si>
    <t>Saurabh vishnu javir</t>
  </si>
  <si>
    <t>javirsaurabh6715@gmail.com</t>
  </si>
  <si>
    <t>2022-03-27</t>
  </si>
  <si>
    <t>Jan-Mar 2022</t>
  </si>
  <si>
    <t>Design and Engineering of Computer Systems</t>
  </si>
  <si>
    <t>Pawar sachin prakash</t>
  </si>
  <si>
    <t>sachinpawar5185@gmail.com</t>
  </si>
  <si>
    <t>Programming, Data Structures And Algorithms Using Python</t>
  </si>
  <si>
    <t>Rohan Kishor Mahadik</t>
  </si>
  <si>
    <t>rohanmahadik91@gmail.com</t>
  </si>
  <si>
    <t>Basic course in Biomedical Research</t>
  </si>
  <si>
    <t>Afnan Sayed</t>
  </si>
  <si>
    <t>sayedafnan95@gmail.com</t>
  </si>
  <si>
    <t>psychiatry</t>
  </si>
  <si>
    <t>Kashaf Javed</t>
  </si>
  <si>
    <t>kashafjak@gmail.com</t>
  </si>
  <si>
    <t>pulmonary_medicine</t>
  </si>
  <si>
    <t>Hrishikesh Sayaji Hadawale</t>
  </si>
  <si>
    <t>hrishikeshhadawale.sitcomp@gmail.com</t>
  </si>
  <si>
    <t>MULIK SAKSHI AJIT</t>
  </si>
  <si>
    <t>sakshimulik2001@gmail.com</t>
  </si>
  <si>
    <t xml:space="preserve">NPTEL Exam result . Date March 2022 </t>
  </si>
  <si>
    <t>Faculty Registered</t>
  </si>
  <si>
    <t xml:space="preserve">NPTEL Exam result . Date March-April-2022 </t>
  </si>
  <si>
    <t xml:space="preserve">NPTEL Computer Exam result . Date March-April-2022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</si>
</sst>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opLeftCell="C13" workbookViewId="0">
      <selection activeCell="J32" sqref="J32"/>
    </sheetView>
  </sheetViews>
  <sheetFormatPr defaultRowHeight="15"/>
  <cols>
    <col min="1" max="1" width="5" customWidth="1"/>
    <col min="2" max="2" width="18" customWidth="1"/>
    <col min="3" max="3" width="10" customWidth="1"/>
    <col min="4" max="4" width="52" customWidth="1"/>
    <col min="5" max="5" width="26" customWidth="1"/>
    <col min="6" max="6" width="9.42578125" customWidth="1"/>
    <col min="7" max="7" width="10" customWidth="1"/>
    <col min="8" max="8" width="12.42578125" customWidth="1"/>
    <col min="9" max="10" width="17.5703125" customWidth="1"/>
    <col min="11" max="12" width="15" customWidth="1"/>
    <col min="13" max="13" width="42.28515625" customWidth="1"/>
    <col min="14" max="14" width="21" customWidth="1"/>
    <col min="15" max="15" width="44" customWidth="1"/>
    <col min="16" max="16" width="10" customWidth="1"/>
    <col min="17" max="17" width="11" customWidth="1"/>
    <col min="18" max="18" width="16" customWidth="1"/>
    <col min="19" max="19" width="20" customWidth="1"/>
    <col min="20" max="20" width="6" customWidth="1"/>
    <col min="21" max="21" width="10" customWidth="1"/>
    <col min="22" max="22" width="12" customWidth="1"/>
    <col min="23" max="23" width="10.42578125" bestFit="1" customWidth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16</v>
      </c>
      <c r="J1" s="1"/>
      <c r="K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U1" s="1" t="s">
        <v>17</v>
      </c>
      <c r="V1" s="1" t="s">
        <v>18</v>
      </c>
      <c r="W1" s="1" t="s">
        <v>19</v>
      </c>
      <c r="X1" s="1" t="s">
        <v>20</v>
      </c>
    </row>
    <row r="2" spans="1:24">
      <c r="A2">
        <v>1</v>
      </c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27</v>
      </c>
      <c r="I2" t="s">
        <v>74</v>
      </c>
      <c r="K2" t="s">
        <v>28</v>
      </c>
      <c r="M2">
        <v>2023</v>
      </c>
      <c r="N2" t="s">
        <v>73</v>
      </c>
      <c r="O2" t="s">
        <v>30</v>
      </c>
      <c r="P2">
        <v>24.53</v>
      </c>
      <c r="Q2" t="s">
        <v>31</v>
      </c>
      <c r="R2">
        <v>46.5</v>
      </c>
      <c r="S2">
        <v>71</v>
      </c>
      <c r="U2" t="s">
        <v>33</v>
      </c>
      <c r="V2" t="s">
        <v>34</v>
      </c>
      <c r="W2" t="s">
        <v>35</v>
      </c>
      <c r="X2" t="s">
        <v>36</v>
      </c>
    </row>
    <row r="3" spans="1:24" s="24" customFormat="1">
      <c r="A3" s="24">
        <v>2</v>
      </c>
      <c r="B3" s="24" t="s">
        <v>81</v>
      </c>
      <c r="C3" s="24" t="s">
        <v>82</v>
      </c>
      <c r="D3" s="24" t="s">
        <v>83</v>
      </c>
      <c r="E3" s="24" t="s">
        <v>84</v>
      </c>
      <c r="F3" s="24" t="s">
        <v>85</v>
      </c>
      <c r="G3" s="24" t="s">
        <v>86</v>
      </c>
      <c r="H3" s="24" t="s">
        <v>75</v>
      </c>
      <c r="I3" s="24" t="s">
        <v>74</v>
      </c>
      <c r="K3" s="24" t="s">
        <v>87</v>
      </c>
      <c r="M3" s="24">
        <v>1996</v>
      </c>
      <c r="N3" s="24" t="s">
        <v>34</v>
      </c>
      <c r="O3" s="24" t="s">
        <v>30</v>
      </c>
      <c r="P3" s="24">
        <v>19.809999999999999</v>
      </c>
      <c r="Q3" s="24" t="s">
        <v>31</v>
      </c>
      <c r="R3" s="24">
        <v>53.25</v>
      </c>
      <c r="S3" s="24">
        <v>73</v>
      </c>
      <c r="U3" s="24" t="s">
        <v>88</v>
      </c>
      <c r="V3" s="24" t="s">
        <v>34</v>
      </c>
      <c r="W3" s="24" t="s">
        <v>35</v>
      </c>
      <c r="X3" s="24" t="s">
        <v>36</v>
      </c>
    </row>
    <row r="4" spans="1:24">
      <c r="A4">
        <v>3</v>
      </c>
      <c r="B4" t="s">
        <v>76</v>
      </c>
      <c r="C4" t="s">
        <v>38</v>
      </c>
      <c r="D4" t="s">
        <v>39</v>
      </c>
      <c r="E4" t="s">
        <v>77</v>
      </c>
      <c r="F4" t="s">
        <v>78</v>
      </c>
      <c r="G4" t="s">
        <v>79</v>
      </c>
      <c r="H4" t="s">
        <v>27</v>
      </c>
      <c r="I4" t="s">
        <v>74</v>
      </c>
      <c r="K4" t="s">
        <v>43</v>
      </c>
      <c r="M4">
        <v>2023</v>
      </c>
      <c r="N4" t="s">
        <v>80</v>
      </c>
      <c r="O4" t="s">
        <v>30</v>
      </c>
      <c r="P4">
        <v>24.88</v>
      </c>
      <c r="Q4">
        <v>25</v>
      </c>
      <c r="R4">
        <v>20</v>
      </c>
      <c r="S4">
        <v>70</v>
      </c>
      <c r="U4" t="s">
        <v>33</v>
      </c>
      <c r="V4" t="s">
        <v>34</v>
      </c>
      <c r="W4" t="s">
        <v>35</v>
      </c>
      <c r="X4" t="s">
        <v>36</v>
      </c>
    </row>
    <row r="5" spans="1:24">
      <c r="A5">
        <v>4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  <c r="G5" t="s">
        <v>108</v>
      </c>
      <c r="H5" t="s">
        <v>27</v>
      </c>
      <c r="I5" t="s">
        <v>45</v>
      </c>
      <c r="K5" t="s">
        <v>28</v>
      </c>
      <c r="M5">
        <v>2023</v>
      </c>
      <c r="N5" t="s">
        <v>109</v>
      </c>
      <c r="O5" t="s">
        <v>30</v>
      </c>
      <c r="P5">
        <v>24.28</v>
      </c>
      <c r="Q5">
        <v>20</v>
      </c>
      <c r="R5">
        <v>30.5</v>
      </c>
      <c r="S5">
        <v>75</v>
      </c>
      <c r="U5" t="s">
        <v>33</v>
      </c>
      <c r="V5" t="s">
        <v>34</v>
      </c>
      <c r="W5" t="s">
        <v>102</v>
      </c>
      <c r="X5" t="s">
        <v>36</v>
      </c>
    </row>
    <row r="6" spans="1:24">
      <c r="A6">
        <v>5</v>
      </c>
      <c r="B6" t="s">
        <v>110</v>
      </c>
      <c r="C6" t="s">
        <v>104</v>
      </c>
      <c r="D6" t="s">
        <v>105</v>
      </c>
      <c r="E6" t="s">
        <v>111</v>
      </c>
      <c r="F6" t="s">
        <v>112</v>
      </c>
      <c r="G6" t="s">
        <v>113</v>
      </c>
      <c r="H6" t="s">
        <v>27</v>
      </c>
      <c r="I6" t="s">
        <v>45</v>
      </c>
      <c r="J6">
        <v>2</v>
      </c>
      <c r="K6" t="s">
        <v>28</v>
      </c>
      <c r="M6">
        <v>2023</v>
      </c>
      <c r="N6" t="s">
        <v>34</v>
      </c>
      <c r="O6" t="s">
        <v>30</v>
      </c>
      <c r="P6">
        <v>24.75</v>
      </c>
      <c r="Q6">
        <v>25</v>
      </c>
      <c r="R6">
        <v>29.25</v>
      </c>
      <c r="S6">
        <v>79</v>
      </c>
      <c r="U6" t="s">
        <v>33</v>
      </c>
      <c r="V6" t="s">
        <v>34</v>
      </c>
      <c r="W6" t="s">
        <v>102</v>
      </c>
      <c r="X6" t="s">
        <v>36</v>
      </c>
    </row>
    <row r="7" spans="1:24">
      <c r="A7">
        <v>6</v>
      </c>
      <c r="B7" t="s">
        <v>37</v>
      </c>
      <c r="C7" t="s">
        <v>38</v>
      </c>
      <c r="D7" t="s">
        <v>39</v>
      </c>
      <c r="E7" t="s">
        <v>40</v>
      </c>
      <c r="F7" t="s">
        <v>41</v>
      </c>
      <c r="G7" t="s">
        <v>42</v>
      </c>
      <c r="H7" t="s">
        <v>27</v>
      </c>
      <c r="I7" t="s">
        <v>45</v>
      </c>
      <c r="J7">
        <v>1</v>
      </c>
      <c r="K7" t="s">
        <v>43</v>
      </c>
      <c r="M7">
        <v>2023</v>
      </c>
      <c r="N7" t="s">
        <v>44</v>
      </c>
      <c r="O7" t="s">
        <v>30</v>
      </c>
      <c r="P7">
        <v>24.94</v>
      </c>
      <c r="Q7">
        <v>25</v>
      </c>
      <c r="R7">
        <v>26.5</v>
      </c>
      <c r="S7">
        <v>76</v>
      </c>
      <c r="U7" t="s">
        <v>33</v>
      </c>
      <c r="V7" t="s">
        <v>34</v>
      </c>
      <c r="W7" t="s">
        <v>35</v>
      </c>
      <c r="X7" t="s">
        <v>36</v>
      </c>
    </row>
    <row r="8" spans="1:24">
      <c r="A8">
        <v>7</v>
      </c>
      <c r="B8" t="s">
        <v>21</v>
      </c>
      <c r="C8" t="s">
        <v>22</v>
      </c>
      <c r="D8" t="s">
        <v>23</v>
      </c>
      <c r="E8" t="s">
        <v>24</v>
      </c>
      <c r="F8" t="s">
        <v>25</v>
      </c>
      <c r="G8" t="s">
        <v>26</v>
      </c>
      <c r="H8" t="s">
        <v>27</v>
      </c>
      <c r="I8" t="s">
        <v>32</v>
      </c>
      <c r="K8" t="s">
        <v>28</v>
      </c>
      <c r="M8">
        <v>2023</v>
      </c>
      <c r="N8" t="s">
        <v>29</v>
      </c>
      <c r="O8" t="s">
        <v>30</v>
      </c>
      <c r="P8">
        <v>23.85</v>
      </c>
      <c r="Q8" t="s">
        <v>31</v>
      </c>
      <c r="R8">
        <v>13.5</v>
      </c>
      <c r="S8">
        <v>37</v>
      </c>
      <c r="U8" t="s">
        <v>33</v>
      </c>
      <c r="V8" t="s">
        <v>34</v>
      </c>
      <c r="W8" t="s">
        <v>35</v>
      </c>
      <c r="X8" t="s">
        <v>36</v>
      </c>
    </row>
    <row r="9" spans="1:24">
      <c r="A9">
        <v>8</v>
      </c>
      <c r="B9" t="s">
        <v>46</v>
      </c>
      <c r="C9" t="s">
        <v>22</v>
      </c>
      <c r="D9" t="s">
        <v>23</v>
      </c>
      <c r="E9" t="s">
        <v>47</v>
      </c>
      <c r="F9" t="s">
        <v>48</v>
      </c>
      <c r="G9" t="s">
        <v>49</v>
      </c>
      <c r="H9" t="s">
        <v>27</v>
      </c>
      <c r="I9" t="s">
        <v>32</v>
      </c>
      <c r="K9" t="s">
        <v>28</v>
      </c>
      <c r="M9">
        <v>2023</v>
      </c>
      <c r="N9" t="s">
        <v>50</v>
      </c>
      <c r="O9" t="s">
        <v>30</v>
      </c>
      <c r="P9">
        <v>23.5</v>
      </c>
      <c r="Q9" t="s">
        <v>31</v>
      </c>
      <c r="R9">
        <v>20.25</v>
      </c>
      <c r="S9">
        <v>44</v>
      </c>
      <c r="U9" t="s">
        <v>33</v>
      </c>
      <c r="V9" t="s">
        <v>34</v>
      </c>
      <c r="W9" t="s">
        <v>35</v>
      </c>
      <c r="X9" t="s">
        <v>36</v>
      </c>
    </row>
    <row r="10" spans="1:24">
      <c r="A10">
        <v>9</v>
      </c>
      <c r="B10" t="s">
        <v>51</v>
      </c>
      <c r="C10" t="s">
        <v>52</v>
      </c>
      <c r="D10" t="s">
        <v>53</v>
      </c>
      <c r="E10" t="s">
        <v>54</v>
      </c>
      <c r="F10" t="s">
        <v>55</v>
      </c>
      <c r="G10" t="s">
        <v>56</v>
      </c>
      <c r="H10" t="s">
        <v>27</v>
      </c>
      <c r="I10" t="s">
        <v>32</v>
      </c>
      <c r="K10" t="s">
        <v>28</v>
      </c>
      <c r="M10" t="s">
        <v>57</v>
      </c>
      <c r="N10" t="s">
        <v>58</v>
      </c>
      <c r="O10" s="24" t="s">
        <v>59</v>
      </c>
      <c r="P10" t="s">
        <v>34</v>
      </c>
      <c r="Q10" t="s">
        <v>31</v>
      </c>
      <c r="R10" t="s">
        <v>34</v>
      </c>
      <c r="S10" t="s">
        <v>34</v>
      </c>
      <c r="U10" t="s">
        <v>33</v>
      </c>
      <c r="V10" t="s">
        <v>34</v>
      </c>
      <c r="W10" t="s">
        <v>35</v>
      </c>
      <c r="X10" t="s">
        <v>36</v>
      </c>
    </row>
    <row r="11" spans="1:24">
      <c r="A11">
        <v>10</v>
      </c>
      <c r="B11" t="s">
        <v>60</v>
      </c>
      <c r="C11" t="s">
        <v>61</v>
      </c>
      <c r="D11" t="s">
        <v>62</v>
      </c>
      <c r="E11" t="s">
        <v>63</v>
      </c>
      <c r="F11" t="s">
        <v>64</v>
      </c>
      <c r="G11" t="s">
        <v>65</v>
      </c>
      <c r="H11" t="s">
        <v>27</v>
      </c>
      <c r="I11" t="s">
        <v>32</v>
      </c>
      <c r="K11" t="s">
        <v>28</v>
      </c>
      <c r="M11">
        <v>2021</v>
      </c>
      <c r="N11" t="s">
        <v>66</v>
      </c>
      <c r="O11" t="s">
        <v>30</v>
      </c>
      <c r="P11">
        <v>17.79</v>
      </c>
      <c r="Q11">
        <v>16.75</v>
      </c>
      <c r="R11">
        <v>12.76</v>
      </c>
      <c r="S11">
        <v>47</v>
      </c>
      <c r="U11" t="s">
        <v>33</v>
      </c>
      <c r="V11" t="s">
        <v>34</v>
      </c>
      <c r="W11" t="s">
        <v>35</v>
      </c>
      <c r="X11" t="s">
        <v>36</v>
      </c>
    </row>
    <row r="12" spans="1:24">
      <c r="A12">
        <v>11</v>
      </c>
      <c r="B12" t="s">
        <v>89</v>
      </c>
      <c r="C12" t="s">
        <v>61</v>
      </c>
      <c r="D12" t="s">
        <v>62</v>
      </c>
      <c r="E12" t="s">
        <v>90</v>
      </c>
      <c r="F12" t="s">
        <v>91</v>
      </c>
      <c r="G12" t="s">
        <v>92</v>
      </c>
      <c r="H12" t="s">
        <v>27</v>
      </c>
      <c r="I12" t="s">
        <v>32</v>
      </c>
      <c r="K12" t="s">
        <v>28</v>
      </c>
      <c r="M12" t="s">
        <v>93</v>
      </c>
      <c r="N12" t="s">
        <v>94</v>
      </c>
      <c r="O12" t="s">
        <v>59</v>
      </c>
      <c r="P12" t="s">
        <v>34</v>
      </c>
      <c r="Q12" t="s">
        <v>34</v>
      </c>
      <c r="R12" t="s">
        <v>34</v>
      </c>
      <c r="S12" t="s">
        <v>34</v>
      </c>
      <c r="U12" t="s">
        <v>33</v>
      </c>
      <c r="V12" t="s">
        <v>34</v>
      </c>
      <c r="W12" t="s">
        <v>35</v>
      </c>
      <c r="X12" t="s">
        <v>36</v>
      </c>
    </row>
    <row r="13" spans="1:24">
      <c r="A13">
        <v>12</v>
      </c>
      <c r="B13" t="s">
        <v>114</v>
      </c>
      <c r="C13" t="s">
        <v>115</v>
      </c>
      <c r="D13" t="s">
        <v>116</v>
      </c>
      <c r="E13" t="s">
        <v>70</v>
      </c>
      <c r="F13" t="s">
        <v>71</v>
      </c>
      <c r="G13" t="s">
        <v>72</v>
      </c>
      <c r="H13" t="s">
        <v>27</v>
      </c>
      <c r="I13" t="s">
        <v>32</v>
      </c>
      <c r="K13" t="s">
        <v>28</v>
      </c>
      <c r="M13">
        <v>2023</v>
      </c>
      <c r="N13" t="s">
        <v>73</v>
      </c>
      <c r="O13" t="s">
        <v>30</v>
      </c>
      <c r="P13">
        <v>14.38</v>
      </c>
      <c r="Q13" t="s">
        <v>31</v>
      </c>
      <c r="R13">
        <v>19.28</v>
      </c>
      <c r="S13">
        <v>34</v>
      </c>
      <c r="U13" t="s">
        <v>33</v>
      </c>
      <c r="V13" t="s">
        <v>34</v>
      </c>
      <c r="W13" t="s">
        <v>102</v>
      </c>
      <c r="X13" t="s">
        <v>36</v>
      </c>
    </row>
    <row r="14" spans="1:24">
      <c r="A14">
        <v>13</v>
      </c>
      <c r="B14" t="s">
        <v>117</v>
      </c>
      <c r="C14" t="s">
        <v>118</v>
      </c>
      <c r="D14" t="s">
        <v>119</v>
      </c>
      <c r="E14" t="s">
        <v>120</v>
      </c>
      <c r="F14" t="s">
        <v>121</v>
      </c>
      <c r="G14" t="s">
        <v>122</v>
      </c>
      <c r="H14" t="s">
        <v>27</v>
      </c>
      <c r="I14" t="s">
        <v>32</v>
      </c>
      <c r="K14" t="s">
        <v>28</v>
      </c>
      <c r="M14" t="s">
        <v>123</v>
      </c>
      <c r="N14" t="s">
        <v>124</v>
      </c>
      <c r="O14" t="s">
        <v>59</v>
      </c>
      <c r="P14" t="s">
        <v>34</v>
      </c>
      <c r="Q14" t="s">
        <v>31</v>
      </c>
      <c r="R14" t="s">
        <v>34</v>
      </c>
      <c r="S14" t="s">
        <v>34</v>
      </c>
      <c r="U14" t="s">
        <v>33</v>
      </c>
      <c r="V14" t="s">
        <v>34</v>
      </c>
      <c r="W14" t="s">
        <v>102</v>
      </c>
      <c r="X14" t="s">
        <v>36</v>
      </c>
    </row>
    <row r="15" spans="1:24">
      <c r="A15">
        <v>14</v>
      </c>
      <c r="B15" t="s">
        <v>125</v>
      </c>
      <c r="C15" t="s">
        <v>104</v>
      </c>
      <c r="D15" t="s">
        <v>105</v>
      </c>
      <c r="E15" t="s">
        <v>126</v>
      </c>
      <c r="F15" t="s">
        <v>127</v>
      </c>
      <c r="G15" t="s">
        <v>128</v>
      </c>
      <c r="H15" t="s">
        <v>27</v>
      </c>
      <c r="I15" t="s">
        <v>32</v>
      </c>
      <c r="K15" t="s">
        <v>28</v>
      </c>
      <c r="M15" t="s">
        <v>129</v>
      </c>
      <c r="N15" t="s">
        <v>130</v>
      </c>
      <c r="O15" t="s">
        <v>59</v>
      </c>
      <c r="P15" t="s">
        <v>34</v>
      </c>
      <c r="Q15" t="s">
        <v>34</v>
      </c>
      <c r="R15" t="s">
        <v>34</v>
      </c>
      <c r="S15" t="s">
        <v>34</v>
      </c>
      <c r="U15" t="s">
        <v>33</v>
      </c>
      <c r="V15" t="s">
        <v>34</v>
      </c>
      <c r="W15" t="s">
        <v>102</v>
      </c>
      <c r="X15" t="s">
        <v>36</v>
      </c>
    </row>
    <row r="16" spans="1:24">
      <c r="A16">
        <v>15</v>
      </c>
      <c r="B16" t="s">
        <v>136</v>
      </c>
      <c r="C16" t="s">
        <v>115</v>
      </c>
      <c r="D16" t="s">
        <v>116</v>
      </c>
      <c r="E16" t="s">
        <v>137</v>
      </c>
      <c r="F16" t="s">
        <v>138</v>
      </c>
      <c r="G16" t="s">
        <v>139</v>
      </c>
      <c r="H16" t="s">
        <v>27</v>
      </c>
      <c r="I16" t="s">
        <v>32</v>
      </c>
      <c r="K16" t="s">
        <v>28</v>
      </c>
      <c r="M16">
        <v>2023</v>
      </c>
      <c r="N16" t="s">
        <v>140</v>
      </c>
      <c r="O16" t="s">
        <v>30</v>
      </c>
      <c r="P16">
        <v>12.6</v>
      </c>
      <c r="Q16" t="s">
        <v>31</v>
      </c>
      <c r="R16">
        <v>18.350000000000001</v>
      </c>
      <c r="S16">
        <v>31</v>
      </c>
      <c r="U16" t="s">
        <v>33</v>
      </c>
      <c r="V16" t="s">
        <v>34</v>
      </c>
      <c r="W16" t="s">
        <v>102</v>
      </c>
      <c r="X16" t="s">
        <v>36</v>
      </c>
    </row>
    <row r="17" spans="1:24">
      <c r="A17">
        <v>16</v>
      </c>
      <c r="B17" t="s">
        <v>95</v>
      </c>
      <c r="C17" t="s">
        <v>96</v>
      </c>
      <c r="D17" t="s">
        <v>97</v>
      </c>
      <c r="E17" t="s">
        <v>98</v>
      </c>
      <c r="F17" t="s">
        <v>99</v>
      </c>
      <c r="G17" t="s">
        <v>100</v>
      </c>
      <c r="H17" t="s">
        <v>27</v>
      </c>
      <c r="I17" t="s">
        <v>32</v>
      </c>
      <c r="K17" t="s">
        <v>87</v>
      </c>
      <c r="M17">
        <v>2023</v>
      </c>
      <c r="N17" t="s">
        <v>101</v>
      </c>
      <c r="O17" t="s">
        <v>30</v>
      </c>
      <c r="P17">
        <v>21.67</v>
      </c>
      <c r="Q17" t="s">
        <v>31</v>
      </c>
      <c r="R17">
        <v>6</v>
      </c>
      <c r="S17">
        <v>28</v>
      </c>
      <c r="U17" t="s">
        <v>33</v>
      </c>
      <c r="V17" t="s">
        <v>34</v>
      </c>
      <c r="W17" t="s">
        <v>102</v>
      </c>
      <c r="X17" t="s">
        <v>36</v>
      </c>
    </row>
    <row r="18" spans="1:24">
      <c r="A18">
        <v>17</v>
      </c>
      <c r="B18" t="s">
        <v>131</v>
      </c>
      <c r="C18" t="s">
        <v>96</v>
      </c>
      <c r="D18" t="s">
        <v>97</v>
      </c>
      <c r="E18" t="s">
        <v>132</v>
      </c>
      <c r="F18" t="s">
        <v>133</v>
      </c>
      <c r="G18" t="s">
        <v>134</v>
      </c>
      <c r="H18" t="s">
        <v>27</v>
      </c>
      <c r="I18" t="s">
        <v>32</v>
      </c>
      <c r="K18" t="s">
        <v>87</v>
      </c>
      <c r="M18">
        <v>2003</v>
      </c>
      <c r="N18" t="s">
        <v>135</v>
      </c>
      <c r="O18" t="s">
        <v>30</v>
      </c>
      <c r="P18">
        <v>0.83</v>
      </c>
      <c r="Q18" t="s">
        <v>31</v>
      </c>
      <c r="R18">
        <v>9</v>
      </c>
      <c r="S18">
        <v>10</v>
      </c>
      <c r="U18" t="s">
        <v>33</v>
      </c>
      <c r="V18" t="s">
        <v>34</v>
      </c>
      <c r="W18" t="s">
        <v>102</v>
      </c>
      <c r="X18" t="s">
        <v>36</v>
      </c>
    </row>
    <row r="21" spans="1:24">
      <c r="M21" s="9"/>
      <c r="N21" s="19"/>
      <c r="O21" s="19"/>
    </row>
    <row r="22" spans="1:24">
      <c r="D22" s="27" t="s">
        <v>151</v>
      </c>
      <c r="E22" s="27"/>
      <c r="F22" s="27"/>
      <c r="G22" s="27"/>
      <c r="H22" s="27"/>
      <c r="I22" s="27"/>
      <c r="J22" s="23"/>
    </row>
    <row r="23" spans="1:24" ht="30">
      <c r="D23" s="12" t="s">
        <v>8</v>
      </c>
      <c r="E23" s="13" t="s">
        <v>141</v>
      </c>
      <c r="F23" s="12" t="s">
        <v>74</v>
      </c>
      <c r="G23" s="12" t="s">
        <v>45</v>
      </c>
      <c r="H23" s="14" t="s">
        <v>142</v>
      </c>
      <c r="I23" s="12" t="s">
        <v>143</v>
      </c>
      <c r="J23" s="15" t="s">
        <v>32</v>
      </c>
      <c r="K23" s="15" t="s">
        <v>59</v>
      </c>
      <c r="L23" s="4"/>
      <c r="M23" s="2"/>
      <c r="N23" s="3"/>
      <c r="O23" s="5"/>
      <c r="P23" s="6"/>
    </row>
    <row r="24" spans="1:24">
      <c r="D24" s="16" t="s">
        <v>28</v>
      </c>
      <c r="E24" s="20">
        <f>COUNTIF($K$2:$K$18,D24)</f>
        <v>12</v>
      </c>
      <c r="F24" s="22">
        <v>1</v>
      </c>
      <c r="G24" s="20">
        <v>2</v>
      </c>
      <c r="H24" s="20">
        <f>COUNTIF(V2:V18,H23)</f>
        <v>0</v>
      </c>
      <c r="I24" s="20">
        <v>0</v>
      </c>
      <c r="J24" s="20">
        <v>9</v>
      </c>
      <c r="K24" s="20">
        <v>4</v>
      </c>
      <c r="M24" s="7"/>
      <c r="O24" s="9"/>
      <c r="P24" s="9"/>
    </row>
    <row r="25" spans="1:24">
      <c r="D25" s="16" t="s">
        <v>87</v>
      </c>
      <c r="E25" s="20">
        <f>COUNTIF($K$2:$K$18,D25)</f>
        <v>3</v>
      </c>
      <c r="F25" s="22">
        <v>1</v>
      </c>
      <c r="G25" s="20">
        <f>COUNTIF(T3:T19,G24)</f>
        <v>0</v>
      </c>
      <c r="H25" s="20">
        <f>COUNTIF(U3:U19,H24)</f>
        <v>0</v>
      </c>
      <c r="I25" s="20">
        <f>COUNTIF(V3:V19,I24)</f>
        <v>0</v>
      </c>
      <c r="J25" s="20">
        <v>2</v>
      </c>
      <c r="K25" s="20">
        <v>0</v>
      </c>
      <c r="M25" s="7"/>
      <c r="O25" s="9"/>
      <c r="P25" s="9"/>
    </row>
    <row r="26" spans="1:24">
      <c r="D26" s="16" t="s">
        <v>43</v>
      </c>
      <c r="E26" s="20">
        <f>COUNTIF($K$2:$K$18,D26)</f>
        <v>2</v>
      </c>
      <c r="F26" s="20">
        <v>1</v>
      </c>
      <c r="G26" s="20">
        <v>1</v>
      </c>
      <c r="H26" s="20">
        <f t="shared" ref="H26:J28" si="0">COUNTIF(U4:U20,H25)</f>
        <v>0</v>
      </c>
      <c r="I26" s="20">
        <f t="shared" si="0"/>
        <v>0</v>
      </c>
      <c r="J26" s="20">
        <f t="shared" si="0"/>
        <v>0</v>
      </c>
      <c r="K26" s="20">
        <v>0</v>
      </c>
      <c r="M26" s="7"/>
      <c r="O26" s="9"/>
      <c r="P26" s="9"/>
    </row>
    <row r="27" spans="1:24">
      <c r="D27" s="16" t="s">
        <v>144</v>
      </c>
      <c r="E27" s="20">
        <f>COUNTIF($K$2:$K$18,D27)</f>
        <v>0</v>
      </c>
      <c r="F27" s="20">
        <f>COUNTIF(S5:S21,F26)</f>
        <v>0</v>
      </c>
      <c r="G27" s="20">
        <f>COUNTIF(T5:T21,G26)</f>
        <v>0</v>
      </c>
      <c r="H27" s="20">
        <f t="shared" si="0"/>
        <v>0</v>
      </c>
      <c r="I27" s="20">
        <f t="shared" si="0"/>
        <v>0</v>
      </c>
      <c r="J27" s="20">
        <f t="shared" si="0"/>
        <v>0</v>
      </c>
      <c r="K27" s="20">
        <v>0</v>
      </c>
      <c r="M27" s="7"/>
      <c r="O27" s="9"/>
      <c r="P27" s="9"/>
    </row>
    <row r="28" spans="1:24">
      <c r="D28" s="16" t="s">
        <v>145</v>
      </c>
      <c r="E28" s="20">
        <f>COUNTIF($K$2:$K$18,D28)</f>
        <v>0</v>
      </c>
      <c r="F28" s="20">
        <f>COUNTIF(S6:S22,F27)</f>
        <v>0</v>
      </c>
      <c r="G28" s="20">
        <f>COUNTIF(T6:T22,G27)</f>
        <v>0</v>
      </c>
      <c r="H28" s="20">
        <f t="shared" si="0"/>
        <v>0</v>
      </c>
      <c r="I28" s="20">
        <f t="shared" si="0"/>
        <v>0</v>
      </c>
      <c r="J28" s="20">
        <f t="shared" si="0"/>
        <v>0</v>
      </c>
      <c r="K28" s="20">
        <v>0</v>
      </c>
      <c r="M28" s="7"/>
      <c r="O28" s="9"/>
      <c r="P28" s="9"/>
    </row>
    <row r="29" spans="1:24">
      <c r="D29" s="18" t="s">
        <v>146</v>
      </c>
      <c r="E29" s="21">
        <f>SUM(E24:E28)</f>
        <v>17</v>
      </c>
      <c r="F29" s="21">
        <f>SUM(F24:F28)</f>
        <v>3</v>
      </c>
      <c r="G29" s="21">
        <f t="shared" ref="G29:K29" si="1">SUM(G24:G28)</f>
        <v>3</v>
      </c>
      <c r="H29" s="21">
        <f t="shared" si="1"/>
        <v>0</v>
      </c>
      <c r="I29" s="21">
        <f t="shared" si="1"/>
        <v>0</v>
      </c>
      <c r="J29" s="21">
        <f t="shared" si="1"/>
        <v>11</v>
      </c>
      <c r="K29" s="21">
        <f t="shared" si="1"/>
        <v>4</v>
      </c>
      <c r="O29" s="9"/>
      <c r="P29" s="9"/>
    </row>
    <row r="30" spans="1:24">
      <c r="E30" s="8"/>
    </row>
    <row r="31" spans="1:24">
      <c r="E31" s="8"/>
    </row>
    <row r="32" spans="1:24">
      <c r="D32" s="10" t="s">
        <v>147</v>
      </c>
      <c r="E32" s="8"/>
    </row>
    <row r="33" spans="3:6">
      <c r="C33" s="10" t="s">
        <v>4</v>
      </c>
      <c r="D33" s="11"/>
      <c r="E33" s="26" t="s">
        <v>175</v>
      </c>
      <c r="F33" s="25">
        <v>1</v>
      </c>
    </row>
    <row r="34" spans="3:6">
      <c r="C34" s="10" t="s">
        <v>148</v>
      </c>
      <c r="D34" s="11"/>
      <c r="E34" s="8"/>
    </row>
    <row r="35" spans="3:6">
      <c r="C35" s="10" t="s">
        <v>149</v>
      </c>
      <c r="D35" s="11"/>
      <c r="E35" s="8"/>
    </row>
    <row r="36" spans="3:6">
      <c r="C36" s="10" t="s">
        <v>150</v>
      </c>
      <c r="E36" s="8"/>
    </row>
  </sheetData>
  <sortState ref="A2:Y19">
    <sortCondition ref="T2:T19"/>
  </sortState>
  <mergeCells count="1">
    <mergeCell ref="D22:I22"/>
  </mergeCells>
  <conditionalFormatting sqref="O1:O1048576">
    <cfRule type="containsText" dxfId="3" priority="2" operator="containsText" text="Absent">
      <formula>NOT(ISERROR(SEARCH("Absent",O1)))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4" workbookViewId="0">
      <selection activeCell="J30" sqref="J30"/>
    </sheetView>
  </sheetViews>
  <sheetFormatPr defaultRowHeight="15"/>
  <cols>
    <col min="1" max="1" width="5" customWidth="1"/>
    <col min="2" max="2" width="10" customWidth="1"/>
    <col min="3" max="3" width="42" customWidth="1"/>
    <col min="4" max="4" width="26" customWidth="1"/>
    <col min="5" max="5" width="7.85546875" customWidth="1"/>
    <col min="6" max="6" width="10" customWidth="1"/>
    <col min="7" max="7" width="12" customWidth="1"/>
    <col min="8" max="8" width="11.42578125" customWidth="1"/>
    <col min="9" max="9" width="12.7109375" customWidth="1"/>
    <col min="10" max="10" width="7.140625" customWidth="1"/>
    <col min="11" max="11" width="11.42578125" customWidth="1"/>
    <col min="12" max="12" width="14" customWidth="1"/>
    <col min="13" max="13" width="21" customWidth="1"/>
    <col min="14" max="14" width="44" customWidth="1"/>
    <col min="15" max="15" width="10" customWidth="1"/>
    <col min="16" max="16" width="11" customWidth="1"/>
    <col min="17" max="17" width="22" customWidth="1"/>
    <col min="18" max="18" width="12" customWidth="1"/>
    <col min="19" max="19" width="6" customWidth="1"/>
    <col min="20" max="20" width="10" customWidth="1"/>
    <col min="21" max="21" width="12" customWidth="1"/>
  </cols>
  <sheetData>
    <row r="1" spans="1:17">
      <c r="A1" s="1" t="s">
        <v>0</v>
      </c>
      <c r="B1" s="1" t="s">
        <v>3</v>
      </c>
      <c r="C1" s="1" t="s">
        <v>4</v>
      </c>
      <c r="D1" s="1" t="s">
        <v>5</v>
      </c>
      <c r="E1" s="1" t="s">
        <v>7</v>
      </c>
      <c r="F1" s="1" t="s">
        <v>8</v>
      </c>
      <c r="G1" s="1" t="s">
        <v>16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N1" s="1" t="s">
        <v>17</v>
      </c>
      <c r="O1" s="1" t="s">
        <v>18</v>
      </c>
      <c r="P1" s="1" t="s">
        <v>19</v>
      </c>
      <c r="Q1" s="1" t="s">
        <v>20</v>
      </c>
    </row>
    <row r="2" spans="1:17">
      <c r="A2">
        <v>1</v>
      </c>
      <c r="B2" t="s">
        <v>152</v>
      </c>
      <c r="C2" t="s">
        <v>24</v>
      </c>
      <c r="D2" t="s">
        <v>25</v>
      </c>
      <c r="E2" t="s">
        <v>27</v>
      </c>
      <c r="F2" t="s">
        <v>28</v>
      </c>
      <c r="G2" t="s">
        <v>74</v>
      </c>
      <c r="H2" t="s">
        <v>30</v>
      </c>
      <c r="I2">
        <v>22.5</v>
      </c>
      <c r="J2">
        <v>25</v>
      </c>
      <c r="K2">
        <v>23.34</v>
      </c>
      <c r="L2">
        <v>71</v>
      </c>
      <c r="N2" t="s">
        <v>33</v>
      </c>
      <c r="O2" t="s">
        <v>34</v>
      </c>
      <c r="P2" t="s">
        <v>155</v>
      </c>
      <c r="Q2" t="s">
        <v>156</v>
      </c>
    </row>
    <row r="3" spans="1:17">
      <c r="A3">
        <v>2</v>
      </c>
      <c r="B3" t="s">
        <v>152</v>
      </c>
      <c r="C3" t="s">
        <v>47</v>
      </c>
      <c r="D3" t="s">
        <v>48</v>
      </c>
      <c r="E3" t="s">
        <v>27</v>
      </c>
      <c r="F3" t="s">
        <v>28</v>
      </c>
      <c r="G3" t="s">
        <v>74</v>
      </c>
      <c r="H3" t="s">
        <v>30</v>
      </c>
      <c r="I3">
        <v>22.5</v>
      </c>
      <c r="J3">
        <v>25</v>
      </c>
      <c r="K3">
        <v>25.33</v>
      </c>
      <c r="L3">
        <v>73</v>
      </c>
      <c r="N3" t="s">
        <v>33</v>
      </c>
      <c r="O3" t="s">
        <v>34</v>
      </c>
      <c r="P3" t="s">
        <v>155</v>
      </c>
      <c r="Q3" t="s">
        <v>156</v>
      </c>
    </row>
    <row r="4" spans="1:17">
      <c r="A4">
        <v>3</v>
      </c>
      <c r="B4" t="s">
        <v>152</v>
      </c>
      <c r="C4" t="s">
        <v>170</v>
      </c>
      <c r="D4" t="s">
        <v>171</v>
      </c>
      <c r="E4" t="s">
        <v>27</v>
      </c>
      <c r="F4" t="s">
        <v>28</v>
      </c>
      <c r="G4" t="s">
        <v>74</v>
      </c>
      <c r="H4" t="s">
        <v>30</v>
      </c>
      <c r="I4">
        <v>19.170000000000002</v>
      </c>
      <c r="J4">
        <v>25</v>
      </c>
      <c r="K4">
        <v>20.34</v>
      </c>
      <c r="L4">
        <v>65</v>
      </c>
      <c r="N4" t="s">
        <v>33</v>
      </c>
      <c r="O4" t="s">
        <v>34</v>
      </c>
      <c r="P4" t="s">
        <v>155</v>
      </c>
      <c r="Q4" t="s">
        <v>156</v>
      </c>
    </row>
    <row r="5" spans="1:17">
      <c r="A5">
        <v>4</v>
      </c>
      <c r="B5" t="s">
        <v>152</v>
      </c>
      <c r="C5" t="s">
        <v>137</v>
      </c>
      <c r="D5" t="s">
        <v>138</v>
      </c>
      <c r="E5" t="s">
        <v>27</v>
      </c>
      <c r="F5" t="s">
        <v>28</v>
      </c>
      <c r="G5" t="s">
        <v>45</v>
      </c>
      <c r="H5" t="s">
        <v>30</v>
      </c>
      <c r="I5">
        <v>22.5</v>
      </c>
      <c r="J5">
        <v>25</v>
      </c>
      <c r="K5">
        <v>27.16</v>
      </c>
      <c r="L5">
        <v>75</v>
      </c>
      <c r="N5" t="s">
        <v>33</v>
      </c>
      <c r="O5" t="s">
        <v>34</v>
      </c>
      <c r="P5" t="s">
        <v>155</v>
      </c>
      <c r="Q5" t="s">
        <v>156</v>
      </c>
    </row>
    <row r="6" spans="1:17">
      <c r="A6">
        <v>5</v>
      </c>
      <c r="B6" t="s">
        <v>157</v>
      </c>
      <c r="C6" t="s">
        <v>158</v>
      </c>
      <c r="D6" t="s">
        <v>159</v>
      </c>
      <c r="E6" t="s">
        <v>27</v>
      </c>
      <c r="F6" t="s">
        <v>28</v>
      </c>
      <c r="G6" t="s">
        <v>32</v>
      </c>
      <c r="H6" t="s">
        <v>30</v>
      </c>
      <c r="I6">
        <v>1.17</v>
      </c>
      <c r="J6" t="s">
        <v>31</v>
      </c>
      <c r="K6">
        <v>19.23</v>
      </c>
      <c r="L6">
        <v>20</v>
      </c>
      <c r="N6" t="s">
        <v>33</v>
      </c>
      <c r="O6" t="s">
        <v>34</v>
      </c>
      <c r="P6" t="s">
        <v>155</v>
      </c>
      <c r="Q6" t="s">
        <v>156</v>
      </c>
    </row>
    <row r="7" spans="1:17">
      <c r="A7">
        <v>6</v>
      </c>
      <c r="B7" t="s">
        <v>160</v>
      </c>
      <c r="C7" t="s">
        <v>161</v>
      </c>
      <c r="D7" t="s">
        <v>162</v>
      </c>
      <c r="E7" t="s">
        <v>27</v>
      </c>
      <c r="F7" t="s">
        <v>28</v>
      </c>
      <c r="G7" t="s">
        <v>32</v>
      </c>
      <c r="H7" t="s">
        <v>59</v>
      </c>
      <c r="I7" t="s">
        <v>34</v>
      </c>
      <c r="J7" t="s">
        <v>34</v>
      </c>
      <c r="K7" t="s">
        <v>34</v>
      </c>
      <c r="L7" t="s">
        <v>34</v>
      </c>
      <c r="N7" t="s">
        <v>33</v>
      </c>
      <c r="O7" t="s">
        <v>34</v>
      </c>
      <c r="P7" t="s">
        <v>155</v>
      </c>
      <c r="Q7" t="s">
        <v>156</v>
      </c>
    </row>
    <row r="8" spans="1:17">
      <c r="A8">
        <v>7</v>
      </c>
      <c r="B8" t="s">
        <v>152</v>
      </c>
      <c r="C8" t="s">
        <v>161</v>
      </c>
      <c r="D8" t="s">
        <v>162</v>
      </c>
      <c r="E8" t="s">
        <v>27</v>
      </c>
      <c r="F8" t="s">
        <v>28</v>
      </c>
      <c r="G8" t="s">
        <v>32</v>
      </c>
      <c r="H8" t="s">
        <v>59</v>
      </c>
      <c r="I8" t="s">
        <v>34</v>
      </c>
      <c r="J8" t="s">
        <v>34</v>
      </c>
      <c r="K8" t="s">
        <v>34</v>
      </c>
      <c r="L8" t="s">
        <v>34</v>
      </c>
      <c r="N8" t="s">
        <v>33</v>
      </c>
      <c r="O8" t="s">
        <v>34</v>
      </c>
      <c r="P8" t="s">
        <v>155</v>
      </c>
      <c r="Q8" t="s">
        <v>156</v>
      </c>
    </row>
    <row r="9" spans="1:17">
      <c r="A9">
        <v>8</v>
      </c>
      <c r="B9" t="s">
        <v>152</v>
      </c>
      <c r="C9" t="s">
        <v>153</v>
      </c>
      <c r="D9" t="s">
        <v>154</v>
      </c>
      <c r="E9" t="s">
        <v>27</v>
      </c>
      <c r="F9" t="s">
        <v>144</v>
      </c>
      <c r="G9" t="s">
        <v>32</v>
      </c>
      <c r="H9" t="s">
        <v>59</v>
      </c>
      <c r="I9" t="s">
        <v>34</v>
      </c>
      <c r="J9" t="s">
        <v>34</v>
      </c>
      <c r="K9" t="s">
        <v>34</v>
      </c>
      <c r="L9" t="s">
        <v>34</v>
      </c>
      <c r="N9" t="s">
        <v>33</v>
      </c>
      <c r="O9" t="s">
        <v>34</v>
      </c>
      <c r="P9" t="s">
        <v>155</v>
      </c>
      <c r="Q9" t="s">
        <v>156</v>
      </c>
    </row>
    <row r="10" spans="1:17">
      <c r="A10">
        <v>9</v>
      </c>
      <c r="B10" t="s">
        <v>152</v>
      </c>
      <c r="C10" t="s">
        <v>172</v>
      </c>
      <c r="D10" t="s">
        <v>173</v>
      </c>
      <c r="E10" t="s">
        <v>27</v>
      </c>
      <c r="F10" t="s">
        <v>144</v>
      </c>
      <c r="G10" t="s">
        <v>32</v>
      </c>
      <c r="H10" t="s">
        <v>30</v>
      </c>
      <c r="I10">
        <v>5.83</v>
      </c>
      <c r="J10">
        <v>0</v>
      </c>
      <c r="K10">
        <v>14.5</v>
      </c>
      <c r="L10">
        <v>20</v>
      </c>
      <c r="N10" t="s">
        <v>33</v>
      </c>
      <c r="O10" t="s">
        <v>34</v>
      </c>
      <c r="P10" t="s">
        <v>155</v>
      </c>
      <c r="Q10" t="s">
        <v>156</v>
      </c>
    </row>
    <row r="11" spans="1:17">
      <c r="A11">
        <v>10</v>
      </c>
      <c r="B11" t="s">
        <v>163</v>
      </c>
      <c r="C11" t="s">
        <v>164</v>
      </c>
      <c r="D11" t="s">
        <v>165</v>
      </c>
      <c r="E11" t="s">
        <v>27</v>
      </c>
      <c r="F11" t="s">
        <v>166</v>
      </c>
      <c r="G11" t="s">
        <v>74</v>
      </c>
      <c r="H11" t="s">
        <v>30</v>
      </c>
      <c r="I11">
        <v>83</v>
      </c>
      <c r="J11" t="s">
        <v>31</v>
      </c>
      <c r="K11">
        <v>68</v>
      </c>
      <c r="L11">
        <v>72</v>
      </c>
      <c r="N11" t="s">
        <v>33</v>
      </c>
      <c r="O11" t="s">
        <v>34</v>
      </c>
      <c r="P11" t="s">
        <v>155</v>
      </c>
      <c r="Q11" t="s">
        <v>156</v>
      </c>
    </row>
    <row r="12" spans="1:17">
      <c r="A12">
        <v>11</v>
      </c>
      <c r="B12" t="s">
        <v>163</v>
      </c>
      <c r="C12" t="s">
        <v>167</v>
      </c>
      <c r="D12" t="s">
        <v>168</v>
      </c>
      <c r="E12" t="s">
        <v>27</v>
      </c>
      <c r="F12" t="s">
        <v>169</v>
      </c>
      <c r="G12" t="s">
        <v>142</v>
      </c>
      <c r="H12" t="s">
        <v>30</v>
      </c>
      <c r="I12">
        <v>84</v>
      </c>
      <c r="J12" t="s">
        <v>31</v>
      </c>
      <c r="K12">
        <v>50</v>
      </c>
      <c r="L12">
        <v>59</v>
      </c>
      <c r="N12" t="s">
        <v>33</v>
      </c>
      <c r="O12" t="s">
        <v>34</v>
      </c>
      <c r="P12" t="s">
        <v>155</v>
      </c>
      <c r="Q12" t="s">
        <v>156</v>
      </c>
    </row>
    <row r="15" spans="1:17">
      <c r="Q15">
        <v>6</v>
      </c>
    </row>
    <row r="16" spans="1:17">
      <c r="C16" s="27" t="s">
        <v>174</v>
      </c>
      <c r="D16" s="27"/>
      <c r="E16" s="27"/>
      <c r="F16" s="27"/>
      <c r="G16" s="27"/>
      <c r="H16" s="27"/>
      <c r="I16" s="23"/>
      <c r="J16" s="23"/>
    </row>
    <row r="17" spans="2:11" ht="30">
      <c r="C17" s="12" t="s">
        <v>8</v>
      </c>
      <c r="D17" s="13" t="s">
        <v>141</v>
      </c>
      <c r="E17" s="12" t="s">
        <v>74</v>
      </c>
      <c r="F17" s="12" t="s">
        <v>45</v>
      </c>
      <c r="G17" s="14" t="s">
        <v>142</v>
      </c>
      <c r="H17" s="12" t="s">
        <v>143</v>
      </c>
      <c r="I17" s="15" t="s">
        <v>32</v>
      </c>
      <c r="J17" s="15" t="s">
        <v>59</v>
      </c>
      <c r="K17" s="4"/>
    </row>
    <row r="18" spans="2:11">
      <c r="C18" s="16" t="s">
        <v>28</v>
      </c>
      <c r="D18" s="20">
        <f>COUNTIF($F$2:$F$12,C18)</f>
        <v>7</v>
      </c>
      <c r="E18" s="22">
        <v>3</v>
      </c>
      <c r="F18" s="22">
        <v>1</v>
      </c>
      <c r="G18" s="20"/>
      <c r="H18" s="20"/>
      <c r="I18" s="20">
        <v>3</v>
      </c>
      <c r="J18" s="20">
        <v>2</v>
      </c>
    </row>
    <row r="19" spans="2:11">
      <c r="C19" s="16" t="s">
        <v>87</v>
      </c>
      <c r="D19" s="20">
        <f t="shared" ref="D19:D24" si="0">COUNTIF($F$2:$F$12,C19)</f>
        <v>0</v>
      </c>
      <c r="E19" s="22"/>
      <c r="F19" s="20"/>
      <c r="G19" s="20"/>
      <c r="H19" s="20"/>
      <c r="I19" s="20"/>
      <c r="J19" s="20"/>
    </row>
    <row r="20" spans="2:11">
      <c r="C20" s="16" t="s">
        <v>43</v>
      </c>
      <c r="D20" s="20">
        <f t="shared" si="0"/>
        <v>0</v>
      </c>
      <c r="E20" s="20"/>
      <c r="F20" s="20"/>
      <c r="G20" s="20"/>
      <c r="H20" s="20"/>
      <c r="I20" s="20"/>
      <c r="J20" s="20"/>
    </row>
    <row r="21" spans="2:11">
      <c r="C21" s="17" t="s">
        <v>144</v>
      </c>
      <c r="D21" s="20">
        <f t="shared" si="0"/>
        <v>2</v>
      </c>
      <c r="E21" s="20"/>
      <c r="F21" s="20"/>
      <c r="G21" s="20"/>
      <c r="H21" s="20"/>
      <c r="I21" s="20">
        <v>2</v>
      </c>
      <c r="J21" s="20">
        <v>1</v>
      </c>
    </row>
    <row r="22" spans="2:11">
      <c r="C22" s="16" t="s">
        <v>145</v>
      </c>
      <c r="D22" s="20">
        <f t="shared" si="0"/>
        <v>0</v>
      </c>
      <c r="E22" s="20"/>
      <c r="F22" s="20"/>
      <c r="G22" s="20"/>
      <c r="H22" s="20"/>
      <c r="I22" s="20"/>
      <c r="J22" s="20"/>
    </row>
    <row r="23" spans="2:11">
      <c r="C23" s="17" t="s">
        <v>166</v>
      </c>
      <c r="D23" s="20">
        <f t="shared" si="0"/>
        <v>1</v>
      </c>
      <c r="E23" s="20">
        <v>1</v>
      </c>
      <c r="F23" s="20"/>
      <c r="G23" s="20"/>
      <c r="H23" s="20"/>
      <c r="I23" s="20"/>
      <c r="J23" s="20"/>
    </row>
    <row r="24" spans="2:11">
      <c r="C24" s="17" t="s">
        <v>169</v>
      </c>
      <c r="D24" s="20">
        <f t="shared" si="0"/>
        <v>1</v>
      </c>
      <c r="E24" s="20"/>
      <c r="F24" s="20"/>
      <c r="G24" s="20">
        <v>1</v>
      </c>
      <c r="H24" s="20"/>
      <c r="I24" s="20"/>
      <c r="J24" s="20"/>
    </row>
    <row r="25" spans="2:11">
      <c r="C25" s="18" t="s">
        <v>146</v>
      </c>
      <c r="D25" s="21">
        <f>SUM(D18:D24)</f>
        <v>11</v>
      </c>
      <c r="E25" s="21">
        <f t="shared" ref="E25:J25" si="1">SUM(E18:E24)</f>
        <v>4</v>
      </c>
      <c r="F25" s="21">
        <f t="shared" si="1"/>
        <v>1</v>
      </c>
      <c r="G25" s="21">
        <f t="shared" si="1"/>
        <v>1</v>
      </c>
      <c r="H25" s="21">
        <f t="shared" si="1"/>
        <v>0</v>
      </c>
      <c r="I25" s="21">
        <f t="shared" si="1"/>
        <v>5</v>
      </c>
      <c r="J25" s="21">
        <f t="shared" si="1"/>
        <v>3</v>
      </c>
    </row>
    <row r="26" spans="2:11">
      <c r="D26" s="8"/>
    </row>
    <row r="27" spans="2:11">
      <c r="D27" s="8"/>
    </row>
    <row r="28" spans="2:11">
      <c r="C28" s="10" t="s">
        <v>147</v>
      </c>
      <c r="D28" s="8"/>
    </row>
    <row r="29" spans="2:11">
      <c r="B29" s="10" t="s">
        <v>4</v>
      </c>
      <c r="C29" s="11"/>
      <c r="D29" s="26" t="s">
        <v>175</v>
      </c>
      <c r="E29">
        <v>0</v>
      </c>
    </row>
    <row r="30" spans="2:11">
      <c r="B30" s="10" t="s">
        <v>148</v>
      </c>
      <c r="C30" s="11"/>
      <c r="D30" s="8"/>
    </row>
    <row r="31" spans="2:11">
      <c r="B31" s="10" t="s">
        <v>149</v>
      </c>
      <c r="C31" s="11"/>
      <c r="D31" s="8"/>
    </row>
    <row r="32" spans="2:11">
      <c r="B32" s="10" t="s">
        <v>150</v>
      </c>
      <c r="D32" s="8"/>
    </row>
  </sheetData>
  <sortState ref="B2:T12">
    <sortCondition ref="F2:F12"/>
  </sortState>
  <mergeCells count="1">
    <mergeCell ref="C16:H16"/>
  </mergeCells>
  <conditionalFormatting sqref="E1:E12 G13:G1048576">
    <cfRule type="containsText" dxfId="2" priority="1" operator="containsText" text="Faculty">
      <formula>NOT(ISERROR(SEARCH("Faculty",E1)))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20"/>
  <sheetViews>
    <sheetView topLeftCell="A2" workbookViewId="0">
      <selection activeCell="K18" sqref="K18"/>
    </sheetView>
  </sheetViews>
  <sheetFormatPr defaultRowHeight="15"/>
  <cols>
    <col min="5" max="5" width="41.7109375" customWidth="1"/>
    <col min="6" max="6" width="13.85546875" customWidth="1"/>
    <col min="7" max="7" width="11.7109375" customWidth="1"/>
    <col min="8" max="8" width="12.28515625" customWidth="1"/>
    <col min="11" max="11" width="10.42578125" customWidth="1"/>
  </cols>
  <sheetData>
    <row r="4" spans="5:12">
      <c r="E4" s="27" t="s">
        <v>176</v>
      </c>
      <c r="F4" s="27"/>
      <c r="G4" s="27"/>
      <c r="H4" s="27"/>
      <c r="I4" s="27"/>
      <c r="J4" s="27"/>
    </row>
    <row r="5" spans="5:12" ht="60">
      <c r="E5" s="12" t="s">
        <v>8</v>
      </c>
      <c r="F5" s="13" t="s">
        <v>141</v>
      </c>
      <c r="G5" s="12" t="s">
        <v>74</v>
      </c>
      <c r="H5" s="12" t="s">
        <v>45</v>
      </c>
      <c r="I5" s="14" t="s">
        <v>142</v>
      </c>
      <c r="J5" s="12" t="s">
        <v>143</v>
      </c>
      <c r="K5" s="15" t="s">
        <v>32</v>
      </c>
      <c r="L5" s="15" t="s">
        <v>59</v>
      </c>
    </row>
    <row r="6" spans="5:12">
      <c r="E6" s="16" t="s">
        <v>28</v>
      </c>
      <c r="F6" s="20">
        <f>'April-22'!E24+'March-22'!D18</f>
        <v>19</v>
      </c>
      <c r="G6" s="20">
        <f>'April-22'!F24+'March-22'!E18</f>
        <v>4</v>
      </c>
      <c r="H6" s="20">
        <f>'April-22'!G24+'March-22'!F18</f>
        <v>3</v>
      </c>
      <c r="I6" s="20">
        <f>'April-22'!H24+'March-22'!G18</f>
        <v>0</v>
      </c>
      <c r="J6" s="20">
        <f>'April-22'!I24+'March-22'!H18</f>
        <v>0</v>
      </c>
      <c r="K6" s="20">
        <f>'April-22'!J24+'March-22'!I18</f>
        <v>12</v>
      </c>
      <c r="L6" s="20">
        <f>'April-22'!K24+'March-22'!J18</f>
        <v>6</v>
      </c>
    </row>
    <row r="7" spans="5:12">
      <c r="E7" s="16" t="s">
        <v>87</v>
      </c>
      <c r="F7" s="20">
        <f>'April-22'!E25+'March-22'!D19</f>
        <v>3</v>
      </c>
      <c r="G7" s="20">
        <f>'April-22'!F25+'March-22'!E19</f>
        <v>1</v>
      </c>
      <c r="H7" s="20">
        <f>'April-22'!G25+'March-22'!F19</f>
        <v>0</v>
      </c>
      <c r="I7" s="20">
        <f>'April-22'!H25+'March-22'!G19</f>
        <v>0</v>
      </c>
      <c r="J7" s="20">
        <f>'April-22'!I25+'March-22'!H19</f>
        <v>0</v>
      </c>
      <c r="K7" s="20">
        <f>'April-22'!J25+'March-22'!I19</f>
        <v>2</v>
      </c>
      <c r="L7" s="20">
        <f>'April-22'!K25+'March-22'!J19</f>
        <v>0</v>
      </c>
    </row>
    <row r="8" spans="5:12">
      <c r="E8" s="16" t="s">
        <v>43</v>
      </c>
      <c r="F8" s="20">
        <f>'April-22'!E26+'March-22'!D20</f>
        <v>2</v>
      </c>
      <c r="G8" s="20">
        <f>'April-22'!F26+'March-22'!E20</f>
        <v>1</v>
      </c>
      <c r="H8" s="20">
        <f>'April-22'!G26+'March-22'!F20</f>
        <v>1</v>
      </c>
      <c r="I8" s="20">
        <f>'April-22'!H26+'March-22'!G20</f>
        <v>0</v>
      </c>
      <c r="J8" s="20">
        <f>'April-22'!I26+'March-22'!H20</f>
        <v>0</v>
      </c>
      <c r="K8" s="20">
        <f>'April-22'!J26+'March-22'!I20</f>
        <v>0</v>
      </c>
      <c r="L8" s="20">
        <f>'April-22'!K26+'March-22'!J20</f>
        <v>0</v>
      </c>
    </row>
    <row r="9" spans="5:12">
      <c r="E9" s="16" t="s">
        <v>144</v>
      </c>
      <c r="F9" s="20">
        <f>'April-22'!E27+'March-22'!D21</f>
        <v>2</v>
      </c>
      <c r="G9" s="20">
        <f>'April-22'!F27+'March-22'!E21</f>
        <v>0</v>
      </c>
      <c r="H9" s="20">
        <f>'April-22'!G27+'March-22'!F21</f>
        <v>0</v>
      </c>
      <c r="I9" s="20">
        <f>'April-22'!H27+'March-22'!G21</f>
        <v>0</v>
      </c>
      <c r="J9" s="20">
        <f>'April-22'!I27+'March-22'!H21</f>
        <v>0</v>
      </c>
      <c r="K9" s="20">
        <f>'April-22'!J27+'March-22'!I21</f>
        <v>2</v>
      </c>
      <c r="L9" s="20">
        <f>'April-22'!K27+'March-22'!J21</f>
        <v>1</v>
      </c>
    </row>
    <row r="10" spans="5:12">
      <c r="E10" s="16" t="s">
        <v>145</v>
      </c>
      <c r="F10" s="20">
        <f>'April-22'!E28+'March-22'!D22</f>
        <v>0</v>
      </c>
      <c r="G10" s="20">
        <f>'April-22'!F28+'March-22'!E22</f>
        <v>0</v>
      </c>
      <c r="H10" s="20">
        <f>'April-22'!G28+'March-22'!F22</f>
        <v>0</v>
      </c>
      <c r="I10" s="20">
        <f>'April-22'!H28+'March-22'!G22</f>
        <v>0</v>
      </c>
      <c r="J10" s="20">
        <f>'April-22'!I28+'March-22'!H22</f>
        <v>0</v>
      </c>
      <c r="K10" s="20">
        <f>'April-22'!J28+'March-22'!I22</f>
        <v>0</v>
      </c>
      <c r="L10" s="20">
        <f>'April-22'!K28+'March-22'!J22</f>
        <v>0</v>
      </c>
    </row>
    <row r="11" spans="5:12">
      <c r="E11" s="17" t="s">
        <v>166</v>
      </c>
      <c r="F11" s="20">
        <v>1</v>
      </c>
      <c r="G11" s="20">
        <v>1</v>
      </c>
      <c r="H11" s="20"/>
      <c r="I11" s="20"/>
      <c r="J11" s="20"/>
      <c r="K11" s="20"/>
      <c r="L11" s="20"/>
    </row>
    <row r="12" spans="5:12">
      <c r="E12" s="17" t="s">
        <v>169</v>
      </c>
      <c r="F12" s="20">
        <v>1</v>
      </c>
      <c r="G12" s="20"/>
      <c r="H12" s="20"/>
      <c r="I12" s="20">
        <v>1</v>
      </c>
      <c r="J12" s="20"/>
      <c r="K12" s="20"/>
      <c r="L12" s="20"/>
    </row>
    <row r="13" spans="5:12">
      <c r="E13" s="18" t="s">
        <v>146</v>
      </c>
      <c r="F13" s="21">
        <f>SUM(F6:F12)</f>
        <v>28</v>
      </c>
      <c r="G13" s="21">
        <f>SUM(G6:G12)</f>
        <v>7</v>
      </c>
      <c r="H13" s="21">
        <f>SUM(H6:H10)</f>
        <v>4</v>
      </c>
      <c r="I13" s="21">
        <f>SUM(I6:I12)</f>
        <v>1</v>
      </c>
      <c r="J13" s="21">
        <f>SUM(J6:J10)</f>
        <v>0</v>
      </c>
      <c r="K13" s="21">
        <f>SUM(K6:K10)</f>
        <v>16</v>
      </c>
      <c r="L13" s="21">
        <f>SUM(L6:L10)</f>
        <v>7</v>
      </c>
    </row>
    <row r="14" spans="5:12">
      <c r="F14" s="8"/>
    </row>
    <row r="15" spans="5:12">
      <c r="F15" s="8"/>
    </row>
    <row r="16" spans="5:12">
      <c r="E16" s="10" t="s">
        <v>147</v>
      </c>
      <c r="F16" s="8"/>
    </row>
    <row r="17" spans="4:6">
      <c r="D17" s="10" t="s">
        <v>4</v>
      </c>
      <c r="E17" s="11"/>
      <c r="F17" s="8"/>
    </row>
    <row r="18" spans="4:6">
      <c r="D18" s="10" t="s">
        <v>148</v>
      </c>
      <c r="E18" s="11"/>
      <c r="F18" s="8"/>
    </row>
    <row r="19" spans="4:6">
      <c r="D19" s="10" t="s">
        <v>149</v>
      </c>
      <c r="E19" s="11"/>
      <c r="F19" s="8"/>
    </row>
    <row r="20" spans="4:6">
      <c r="D20" s="10" t="s">
        <v>150</v>
      </c>
      <c r="F20" s="8"/>
    </row>
  </sheetData>
  <mergeCells count="1">
    <mergeCell ref="E4:J4"/>
  </mergeCells>
  <conditionalFormatting sqref="I4">
    <cfRule type="containsText" dxfId="1" priority="1" operator="containsText" text="Faculty">
      <formula>NOT(ISERROR(SEARCH("Faculty",I4)))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4"/>
  <sheetViews>
    <sheetView tabSelected="1" workbookViewId="0">
      <selection activeCell="M14" sqref="M14"/>
    </sheetView>
  </sheetViews>
  <sheetFormatPr defaultRowHeight="15"/>
  <cols>
    <col min="5" max="5" width="41.7109375" customWidth="1"/>
    <col min="6" max="6" width="13.85546875" customWidth="1"/>
    <col min="7" max="7" width="11.7109375" customWidth="1"/>
    <col min="8" max="8" width="12.28515625" customWidth="1"/>
    <col min="9" max="9" width="12.5703125" customWidth="1"/>
  </cols>
  <sheetData>
    <row r="4" spans="4:12">
      <c r="E4" s="27" t="s">
        <v>177</v>
      </c>
      <c r="F4" s="27"/>
      <c r="G4" s="27"/>
      <c r="H4" s="27"/>
      <c r="I4" s="27"/>
      <c r="J4" s="27"/>
    </row>
    <row r="5" spans="4:12" ht="30">
      <c r="E5" s="12" t="s">
        <v>8</v>
      </c>
      <c r="F5" s="13" t="s">
        <v>141</v>
      </c>
      <c r="G5" s="12" t="s">
        <v>74</v>
      </c>
      <c r="H5" s="12" t="s">
        <v>45</v>
      </c>
      <c r="I5" s="14" t="s">
        <v>142</v>
      </c>
      <c r="J5" s="12" t="s">
        <v>143</v>
      </c>
      <c r="K5" s="15" t="s">
        <v>32</v>
      </c>
      <c r="L5" s="15" t="s">
        <v>59</v>
      </c>
    </row>
    <row r="6" spans="4:12">
      <c r="E6" s="16" t="s">
        <v>28</v>
      </c>
      <c r="F6" s="20">
        <f>'April-22'!E24+'March-22'!D18</f>
        <v>19</v>
      </c>
      <c r="G6" s="20">
        <f>'April-22'!F24+'March-22'!E18</f>
        <v>4</v>
      </c>
      <c r="H6" s="20">
        <f>'April-22'!G24+'March-22'!F18</f>
        <v>3</v>
      </c>
      <c r="I6" s="20">
        <f>'April-22'!H24+'March-22'!G18</f>
        <v>0</v>
      </c>
      <c r="J6" s="20">
        <f>'April-22'!I24+'March-22'!H18</f>
        <v>0</v>
      </c>
      <c r="K6" s="20">
        <f>'April-22'!J24+'March-22'!I18</f>
        <v>12</v>
      </c>
      <c r="L6" s="20">
        <f>'April-22'!K24+'March-22'!J18</f>
        <v>6</v>
      </c>
    </row>
    <row r="7" spans="4:12">
      <c r="E7" s="18" t="s">
        <v>146</v>
      </c>
      <c r="F7" s="21">
        <f t="shared" ref="F7:L7" si="0">SUM(F6:F6)</f>
        <v>19</v>
      </c>
      <c r="G7" s="21">
        <f t="shared" si="0"/>
        <v>4</v>
      </c>
      <c r="H7" s="21">
        <f t="shared" si="0"/>
        <v>3</v>
      </c>
      <c r="I7" s="21">
        <f t="shared" si="0"/>
        <v>0</v>
      </c>
      <c r="J7" s="21">
        <f t="shared" si="0"/>
        <v>0</v>
      </c>
      <c r="K7" s="21">
        <f t="shared" si="0"/>
        <v>12</v>
      </c>
      <c r="L7" s="21">
        <f t="shared" si="0"/>
        <v>6</v>
      </c>
    </row>
    <row r="8" spans="4:12">
      <c r="F8" s="8"/>
    </row>
    <row r="9" spans="4:12">
      <c r="F9" s="8"/>
    </row>
    <row r="10" spans="4:12">
      <c r="E10" s="10" t="s">
        <v>147</v>
      </c>
      <c r="F10" s="8"/>
    </row>
    <row r="11" spans="4:12">
      <c r="D11" s="10" t="s">
        <v>4</v>
      </c>
      <c r="E11" s="11"/>
      <c r="F11" s="8"/>
    </row>
    <row r="12" spans="4:12">
      <c r="D12" s="10" t="s">
        <v>148</v>
      </c>
      <c r="E12" s="11"/>
      <c r="F12" s="8"/>
    </row>
    <row r="13" spans="4:12">
      <c r="D13" s="10" t="s">
        <v>149</v>
      </c>
      <c r="E13" s="11"/>
      <c r="F13" s="8"/>
    </row>
    <row r="14" spans="4:12">
      <c r="D14" s="10" t="s">
        <v>150</v>
      </c>
      <c r="F14" s="8"/>
    </row>
  </sheetData>
  <mergeCells count="1">
    <mergeCell ref="E4:J4"/>
  </mergeCells>
  <conditionalFormatting sqref="I4">
    <cfRule type="containsText" dxfId="0" priority="1" operator="containsText" text="Faculty">
      <formula>NOT(ISERROR(SEARCH("Faculty",I4)))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April-22</vt:lpstr>
      <vt:lpstr>March-22</vt:lpstr>
      <vt:lpstr>OverAll</vt:lpstr>
      <vt:lpstr>Comp Dept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MSC</cp:lastModifiedBy>
  <dcterms:created xsi:type="dcterms:W3CDTF">2024-12-20T10:13:39Z</dcterms:created>
  <dcterms:modified xsi:type="dcterms:W3CDTF">2025-01-21T06:44:56Z</dcterms:modified>
</cp:coreProperties>
</file>